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GKM\"/>
    </mc:Choice>
  </mc:AlternateContent>
  <bookViews>
    <workbookView xWindow="0" yWindow="0" windowWidth="28800" windowHeight="11835"/>
  </bookViews>
  <sheets>
    <sheet name="SAŽETAK" sheetId="1" r:id="rId1"/>
    <sheet name=" Račun prihoda i rashoda" sheetId="3" r:id="rId2"/>
    <sheet name="PRIHODI I RASHODI PO IZVORIMA" sheetId="2" r:id="rId3"/>
    <sheet name="Rashodi prema funkcijskoj kl" sheetId="5" r:id="rId4"/>
    <sheet name="Račun financiranja" sheetId="6" r:id="rId5"/>
    <sheet name="Račun financ.prema izvor.financ" sheetId="8" r:id="rId6"/>
    <sheet name="POSEBNI DIO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B24" i="2"/>
  <c r="I19" i="3" l="1"/>
  <c r="H19" i="3"/>
  <c r="G19" i="3"/>
  <c r="F19" i="3"/>
  <c r="E19" i="3"/>
  <c r="F39" i="1"/>
  <c r="I21" i="7" l="1"/>
  <c r="H21" i="7"/>
  <c r="G21" i="7"/>
  <c r="F21" i="7"/>
  <c r="F40" i="2"/>
  <c r="E40" i="2"/>
  <c r="D40" i="2"/>
  <c r="C40" i="2"/>
  <c r="B40" i="2"/>
  <c r="F17" i="2"/>
  <c r="E17" i="2"/>
  <c r="D17" i="2"/>
  <c r="C17" i="2"/>
  <c r="B20" i="2"/>
  <c r="B17" i="2"/>
  <c r="E6" i="7" l="1"/>
  <c r="I47" i="7"/>
  <c r="H47" i="7"/>
  <c r="H46" i="7" s="1"/>
  <c r="H45" i="7" s="1"/>
  <c r="G47" i="7"/>
  <c r="G46" i="7" s="1"/>
  <c r="G45" i="7" s="1"/>
  <c r="F47" i="7"/>
  <c r="I46" i="7"/>
  <c r="I45" i="7" s="1"/>
  <c r="F46" i="7"/>
  <c r="F45" i="7" s="1"/>
  <c r="E47" i="7"/>
  <c r="E46" i="7" s="1"/>
  <c r="E45" i="7" s="1"/>
  <c r="E44" i="7" s="1"/>
  <c r="I18" i="7"/>
  <c r="H18" i="7"/>
  <c r="G18" i="7"/>
  <c r="F18" i="7"/>
  <c r="E18" i="7"/>
  <c r="E26" i="7"/>
  <c r="I23" i="7"/>
  <c r="H23" i="7"/>
  <c r="H20" i="7" s="1"/>
  <c r="G23" i="7"/>
  <c r="G20" i="7" s="1"/>
  <c r="F23" i="7"/>
  <c r="F20" i="7" s="1"/>
  <c r="E23" i="7"/>
  <c r="I20" i="7"/>
  <c r="I34" i="7"/>
  <c r="H34" i="7"/>
  <c r="G34" i="7"/>
  <c r="F34" i="7"/>
  <c r="E34" i="7"/>
  <c r="E21" i="7"/>
  <c r="E20" i="7" s="1"/>
  <c r="F43" i="2"/>
  <c r="E43" i="2"/>
  <c r="D43" i="2"/>
  <c r="C43" i="2"/>
  <c r="B43" i="2"/>
  <c r="F20" i="2"/>
  <c r="E20" i="2"/>
  <c r="D20" i="2"/>
  <c r="C20" i="2"/>
  <c r="C10" i="2" s="1"/>
  <c r="F15" i="2"/>
  <c r="E15" i="2"/>
  <c r="D15" i="2"/>
  <c r="C15" i="2"/>
  <c r="F13" i="2"/>
  <c r="F10" i="2" s="1"/>
  <c r="E13" i="2"/>
  <c r="D13" i="2"/>
  <c r="C13" i="2"/>
  <c r="F11" i="2"/>
  <c r="E11" i="2"/>
  <c r="D11" i="2"/>
  <c r="D10" i="2" s="1"/>
  <c r="C11" i="2"/>
  <c r="E10" i="2"/>
  <c r="F10" i="5"/>
  <c r="E10" i="5"/>
  <c r="D10" i="5"/>
  <c r="C10" i="5"/>
  <c r="B10" i="5"/>
  <c r="G42" i="7" l="1"/>
  <c r="G41" i="7" s="1"/>
  <c r="G40" i="7" s="1"/>
  <c r="G26" i="7"/>
  <c r="G25" i="7" s="1"/>
  <c r="G16" i="7"/>
  <c r="G15" i="7" s="1"/>
  <c r="G9" i="7"/>
  <c r="G8" i="7" s="1"/>
  <c r="D38" i="2"/>
  <c r="D36" i="2"/>
  <c r="D34" i="2"/>
  <c r="G25" i="3"/>
  <c r="G24" i="3" s="1"/>
  <c r="D33" i="2" l="1"/>
  <c r="G7" i="7"/>
  <c r="G6" i="7" s="1"/>
  <c r="G27" i="3"/>
  <c r="G31" i="3"/>
  <c r="H27" i="1"/>
  <c r="H11" i="1"/>
  <c r="H8" i="1"/>
  <c r="H14" i="1" s="1"/>
  <c r="E42" i="7" l="1"/>
  <c r="E41" i="7" l="1"/>
  <c r="E40" i="7"/>
  <c r="E25" i="7"/>
  <c r="E16" i="7"/>
  <c r="E15" i="7" s="1"/>
  <c r="E9" i="7"/>
  <c r="E8" i="7" s="1"/>
  <c r="E7" i="7" s="1"/>
  <c r="B38" i="2"/>
  <c r="B36" i="2"/>
  <c r="B34" i="2"/>
  <c r="B15" i="2"/>
  <c r="B10" i="2" s="1"/>
  <c r="B13" i="2"/>
  <c r="B11" i="2"/>
  <c r="E25" i="3"/>
  <c r="E24" i="3" s="1"/>
  <c r="E31" i="3" l="1"/>
  <c r="B33" i="2"/>
  <c r="I26" i="7"/>
  <c r="I42" i="7"/>
  <c r="I33" i="7"/>
  <c r="I16" i="7"/>
  <c r="H26" i="7"/>
  <c r="H33" i="7"/>
  <c r="H16" i="7"/>
  <c r="F16" i="7"/>
  <c r="F38" i="2" l="1"/>
  <c r="F36" i="2"/>
  <c r="F34" i="2"/>
  <c r="E38" i="2"/>
  <c r="E34" i="2"/>
  <c r="E36" i="2"/>
  <c r="C38" i="2"/>
  <c r="C36" i="2"/>
  <c r="C34" i="2"/>
  <c r="F33" i="2" l="1"/>
  <c r="E33" i="2"/>
  <c r="C33" i="2"/>
  <c r="I9" i="7" l="1"/>
  <c r="I41" i="7"/>
  <c r="I40" i="7" s="1"/>
  <c r="I15" i="7"/>
  <c r="H42" i="7"/>
  <c r="H41" i="7" s="1"/>
  <c r="H40" i="7" s="1"/>
  <c r="H9" i="7"/>
  <c r="F9" i="7" l="1"/>
  <c r="F8" i="7" s="1"/>
  <c r="F42" i="7"/>
  <c r="F41" i="7" s="1"/>
  <c r="F40" i="7" s="1"/>
  <c r="I8" i="7"/>
  <c r="I7" i="7" s="1"/>
  <c r="I6" i="7" s="1"/>
  <c r="H8" i="7"/>
  <c r="I25" i="7"/>
  <c r="H25" i="7"/>
  <c r="F26" i="7"/>
  <c r="H15" i="7"/>
  <c r="F15" i="7"/>
  <c r="H7" i="7" l="1"/>
  <c r="H6" i="7" s="1"/>
  <c r="F25" i="7"/>
  <c r="F7" i="7" s="1"/>
  <c r="F6" i="7" s="1"/>
  <c r="F36" i="3"/>
  <c r="I25" i="3"/>
  <c r="I24" i="3" s="1"/>
  <c r="H25" i="3"/>
  <c r="H24" i="3" s="1"/>
  <c r="F25" i="3"/>
  <c r="F24" i="3" s="1"/>
  <c r="J11" i="1"/>
  <c r="J8" i="1"/>
  <c r="I11" i="1"/>
  <c r="I8" i="1"/>
  <c r="F31" i="3" l="1"/>
  <c r="I31" i="3"/>
  <c r="J14" i="1"/>
  <c r="I14" i="1"/>
  <c r="H31" i="3"/>
  <c r="I27" i="3"/>
  <c r="H27" i="3"/>
  <c r="G11" i="1"/>
  <c r="G8" i="1"/>
  <c r="F11" i="1"/>
  <c r="F8" i="1"/>
  <c r="F14" i="1" l="1"/>
  <c r="G14" i="1"/>
</calcChain>
</file>

<file path=xl/sharedStrings.xml><?xml version="1.0" encoding="utf-8"?>
<sst xmlns="http://schemas.openxmlformats.org/spreadsheetml/2006/main" count="267" uniqueCount="135">
  <si>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</si>
  <si>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</si>
  <si>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</si>
  <si>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</si>
  <si>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</si>
  <si>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</si>
  <si>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</si>
  <si>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</si>
  <si>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</si>
  <si>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</si>
  <si>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</si>
  <si>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</si>
  <si>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</si>
  <si>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</si>
  <si>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</si>
  <si>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</si>
  <si>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</si>
  <si>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</si>
  <si>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</si>
  <si>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</si>
  <si>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</si>
  <si>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</si>
  <si>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</si>
  <si>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</si>
  <si>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</si>
  <si>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</si>
  <si>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</si>
  <si>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</si>
  <si>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</si>
  <si>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</si>
  <si>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</si>
  <si>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</si>
  <si>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</si>
  <si>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</si>
  <si>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</si>
  <si>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</si>
  <si>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</si>
  <si>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</si>
  <si>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</si>
  <si>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</si>
  <si>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</si>
  <si>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</si>
  <si>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</si>
  <si>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</si>
  <si>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</si>
  <si>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</si>
  <si>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</si>
  <si>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</si>
  <si>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</si>
  <si>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od upravnih i administrativnih pristojbi, pristojbi po posebnim propisima i naknada</t>
  </si>
  <si>
    <t>Prihodi od prodaje robe te pruženih usluga, prihod od donacija</t>
  </si>
  <si>
    <t>Ukupni prihodi</t>
  </si>
  <si>
    <t>VIŠAK KORIŠTEN ZA POKRIĆE RASHODA</t>
  </si>
  <si>
    <t>Vlastiti izvori</t>
  </si>
  <si>
    <t>Višak prihoda poslovanja</t>
  </si>
  <si>
    <t>Prihodi za posebne namjene-višak</t>
  </si>
  <si>
    <t>Pomoći iz nenadležnog proračuna</t>
  </si>
  <si>
    <t>Financijski rashodi</t>
  </si>
  <si>
    <t>Naknade građanima i kućanstvima na temelju osiguranja i druge naknade</t>
  </si>
  <si>
    <t>Prihodi za posebne namjene - višak</t>
  </si>
  <si>
    <t>082 Službe kulture</t>
  </si>
  <si>
    <t>DJELATNOST HNK, GKM I GKL</t>
  </si>
  <si>
    <t>PROGRAM S053500</t>
  </si>
  <si>
    <t>Aktivnost S053500A350001</t>
  </si>
  <si>
    <t>PROGRAM S052500</t>
  </si>
  <si>
    <t>Izvor financiranja 11</t>
  </si>
  <si>
    <t>Izvor financiranja 53</t>
  </si>
  <si>
    <t>Izvor financiranja 43</t>
  </si>
  <si>
    <t>Izvor financiranja 31</t>
  </si>
  <si>
    <t>Aktivnost S053500A350501</t>
  </si>
  <si>
    <t>UPRAVNA I KAZALIŠNA VIJEĆA</t>
  </si>
  <si>
    <t>Izvor financiranja 94</t>
  </si>
  <si>
    <t>Izvor financiranja 93</t>
  </si>
  <si>
    <t>EUR</t>
  </si>
  <si>
    <t>Plan za 2024.</t>
  </si>
  <si>
    <t>Projekcija 
za 2026.</t>
  </si>
  <si>
    <t>PRIHODI POSLOVANJA PREMA IZVORIMA FINANCIRANJA</t>
  </si>
  <si>
    <t>Brojčana oznaka i naziv</t>
  </si>
  <si>
    <t>1 Opći prihodi i primici</t>
  </si>
  <si>
    <t>4 Prihodi za posebne namjene</t>
  </si>
  <si>
    <t>5 Pomoći</t>
  </si>
  <si>
    <t>RASHODI POSLOVANJA PREMA IZVORIMA FINANCIRANJA</t>
  </si>
  <si>
    <t>3 Vlastiti prihodi</t>
  </si>
  <si>
    <t>531 Pomoći iz državnog proračuna</t>
  </si>
  <si>
    <t xml:space="preserve"> 311 Vlastiti prihodi</t>
  </si>
  <si>
    <t>431Ostali prihodi za posebne namjene</t>
  </si>
  <si>
    <t xml:space="preserve">  111 Opći prihodi i primici</t>
  </si>
  <si>
    <t xml:space="preserve">  431 Ostali prihodi za posebne namjene</t>
  </si>
  <si>
    <t xml:space="preserve"> 531 Pomoći iz državnog proračuna</t>
  </si>
  <si>
    <t xml:space="preserve">Rashodi za dodatna ulaganjana nefinancijskoj imovini </t>
  </si>
  <si>
    <t>3+4</t>
  </si>
  <si>
    <t>Izvršenje za 2023.</t>
  </si>
  <si>
    <t>Projekcija 
za 2027.</t>
  </si>
  <si>
    <t>Plan za 2025.</t>
  </si>
  <si>
    <t>Izvršenje 2023.</t>
  </si>
  <si>
    <t xml:space="preserve"> Izvršenje 2023.</t>
  </si>
  <si>
    <t>Donacije</t>
  </si>
  <si>
    <t>Prihodi od prodaje proizvoda i robe te pruženih usluga i prihodi od donacija</t>
  </si>
  <si>
    <t>6 Donacije</t>
  </si>
  <si>
    <t>611 Donacije</t>
  </si>
  <si>
    <t>Izvor financiranja 61</t>
  </si>
  <si>
    <t>Izvor financiranja 54</t>
  </si>
  <si>
    <t xml:space="preserve">Pomoći iz županijskog proračuna </t>
  </si>
  <si>
    <t>TEKUĆE ODRŽAVANJE OBJEKATA</t>
  </si>
  <si>
    <t>PROGRAM P3506</t>
  </si>
  <si>
    <t>Aktivnost A350602</t>
  </si>
  <si>
    <t>HITNE INTERVENCIJE</t>
  </si>
  <si>
    <t>541 Pomoći iz županijskog proračuna</t>
  </si>
  <si>
    <t>541Pomoći iz županijskog proračuna</t>
  </si>
  <si>
    <t>KAZALIŠNA I GLAZBENO SCENSKA DJELATNOST</t>
  </si>
  <si>
    <t>FINANCIJSKI PLAN PRORAČUNSKOG KORISNIKA GRADSKO KAZALIŠTE MLADIH SPLIT 
ZA 2025. I PROJEKCIJA ZA 2026. I 2027. GODINU</t>
  </si>
  <si>
    <t>FINANCIJSKI PLAN PRORAČUNSKOG KORISNIKA GRADSKO KAZALIŠTE MLADIH SPLIT
ZA 2025. I PROJEKCIJA ZA 2026. I 2027. GODINU</t>
  </si>
  <si>
    <t>FINANCIJSKI PLAN PRORAČUNSKOG KORISNIKA GRADSKO KAZALIŠTE MLADIH SPLIT
ZA 2024. I PROJEKCIJA ZA 2025. I 2026. GODINU</t>
  </si>
  <si>
    <t>FINANCIJSKI PLAN PRORAČUNSKOG KORISNIKA JGRADSKO KAZALIŠTE MLADIH SPLIT 
ZA 2025. I PROJEKCIJA ZA 2026. I 2027. GODINU</t>
  </si>
  <si>
    <t>D) VIŠEGODIŠNJI PLAN URAVNOTEŽENJA</t>
  </si>
  <si>
    <t>Plan 2024.</t>
  </si>
  <si>
    <t>Proračun za 2025.</t>
  </si>
  <si>
    <t>Projekcija proračuna
za 2026.</t>
  </si>
  <si>
    <t>Projekcija proračuna
za 2027.</t>
  </si>
  <si>
    <t>PRIJENOS VIŠKA / MANJKA IZ PRETHODNE(IH) GODINE</t>
  </si>
  <si>
    <t>PRIJENOS VIŠKA / MANJKA U SLJEDEĆE RAZDOBLJE</t>
  </si>
  <si>
    <t>VIŠAK TEKUĆE GODINE</t>
  </si>
  <si>
    <t>UKUPAN DONOS VIŠKA / MANJKA IZ PRETHODNE(IH) GODINE KOJI ĆE SE RASPOREDITI</t>
  </si>
  <si>
    <t>NOVA</t>
  </si>
  <si>
    <t>9 Rezultat</t>
  </si>
  <si>
    <t>911 Rezultat manjak općih prihoda i primitaka</t>
  </si>
  <si>
    <t>941 Rezultat viišak prihoda za posebne namjene</t>
  </si>
  <si>
    <t>951 Rezultat višak prihoda pomoći iz državnog proračuna</t>
  </si>
  <si>
    <t>B. RAČUN FINANCIRANJA PREMA IZVORIMA FINANCIRANJA</t>
  </si>
  <si>
    <t>PRIMICI UKUPNO</t>
  </si>
  <si>
    <t>8 Namjenski primici od zaduženja</t>
  </si>
  <si>
    <t>81 Namjenski primici od zaduživanja</t>
  </si>
  <si>
    <t>Izdaci ukupno</t>
  </si>
  <si>
    <t>11 Opći prihodi i primici</t>
  </si>
  <si>
    <t>31 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</si>
</sst>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sz val="13"/>
      <name val="Arial"/>
      <family val="2"/>
      <charset val="238"/>
    </font>
    <font>
      <sz val="13"/>
      <color theme="1"/>
      <name val="Arial"/>
      <family val="2"/>
      <charset val="238"/>
    </font>
    <font>
      <i/>
      <sz val="13"/>
      <color rgb="FF00206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i/>
      <sz val="13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/>
    <xf numFmtId="0" fontId="0" fillId="0" borderId="3" xfId="0" applyBorder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164" fontId="22" fillId="0" borderId="0" xfId="0" applyNumberFormat="1" applyFont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0" fillId="0" borderId="0" xfId="0" applyNumberFormat="1"/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4" fontId="22" fillId="0" borderId="0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horizontal="right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1" fillId="0" borderId="3" xfId="0" applyFont="1" applyBorder="1"/>
    <xf numFmtId="0" fontId="21" fillId="0" borderId="3" xfId="0" applyFont="1" applyBorder="1"/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" fillId="7" borderId="3" xfId="0" applyFont="1" applyFill="1" applyBorder="1"/>
    <xf numFmtId="4" fontId="1" fillId="7" borderId="3" xfId="0" applyNumberFormat="1" applyFont="1" applyFill="1" applyBorder="1"/>
    <xf numFmtId="4" fontId="1" fillId="0" borderId="3" xfId="0" applyNumberFormat="1" applyFont="1" applyBorder="1"/>
    <xf numFmtId="0" fontId="0" fillId="2" borderId="3" xfId="0" applyFont="1" applyFill="1" applyBorder="1" applyAlignment="1">
      <alignment wrapText="1"/>
    </xf>
    <xf numFmtId="4" fontId="23" fillId="2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4" fontId="12" fillId="0" borderId="0" xfId="0" applyNumberFormat="1" applyFont="1" applyFill="1" applyBorder="1" applyAlignment="1" applyProtection="1">
      <alignment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18" fillId="2" borderId="3" xfId="0" quotePrefix="1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 applyProtection="1">
      <alignment horizontal="right" wrapText="1"/>
    </xf>
    <xf numFmtId="4" fontId="25" fillId="2" borderId="3" xfId="0" applyNumberFormat="1" applyFont="1" applyFill="1" applyBorder="1" applyAlignment="1">
      <alignment horizontal="right"/>
    </xf>
    <xf numFmtId="0" fontId="26" fillId="0" borderId="3" xfId="0" applyFont="1" applyBorder="1"/>
    <xf numFmtId="4" fontId="17" fillId="0" borderId="3" xfId="0" applyNumberFormat="1" applyFont="1" applyBorder="1"/>
    <xf numFmtId="0" fontId="27" fillId="0" borderId="3" xfId="0" applyFont="1" applyBorder="1" applyAlignment="1">
      <alignment horizontal="left"/>
    </xf>
    <xf numFmtId="4" fontId="13" fillId="0" borderId="3" xfId="0" applyNumberFormat="1" applyFont="1" applyBorder="1"/>
    <xf numFmtId="0" fontId="7" fillId="2" borderId="3" xfId="0" quotePrefix="1" applyFont="1" applyFill="1" applyBorder="1" applyAlignment="1">
      <alignment horizontal="left" vertical="center" wrapText="1"/>
    </xf>
    <xf numFmtId="0" fontId="28" fillId="0" borderId="3" xfId="0" applyFont="1" applyBorder="1"/>
    <xf numFmtId="0" fontId="27" fillId="0" borderId="3" xfId="0" applyFont="1" applyBorder="1"/>
    <xf numFmtId="0" fontId="24" fillId="0" borderId="0" xfId="0" applyFont="1"/>
    <xf numFmtId="0" fontId="25" fillId="0" borderId="0" xfId="0" applyFont="1"/>
    <xf numFmtId="4" fontId="25" fillId="0" borderId="0" xfId="0" applyNumberFormat="1" applyFont="1"/>
    <xf numFmtId="0" fontId="29" fillId="0" borderId="0" xfId="0" applyNumberFormat="1" applyFont="1" applyFill="1" applyBorder="1" applyAlignment="1" applyProtection="1">
      <alignment horizontal="center" vertical="center" wrapText="1"/>
    </xf>
    <xf numFmtId="4" fontId="29" fillId="0" borderId="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Fill="1" applyBorder="1" applyAlignment="1" applyProtection="1">
      <alignment vertical="center" wrapText="1"/>
    </xf>
    <xf numFmtId="0" fontId="29" fillId="4" borderId="3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0" fontId="32" fillId="2" borderId="3" xfId="0" applyNumberFormat="1" applyFont="1" applyFill="1" applyBorder="1" applyAlignment="1" applyProtection="1">
      <alignment horizontal="left" vertical="center" wrapText="1"/>
    </xf>
    <xf numFmtId="4" fontId="30" fillId="2" borderId="3" xfId="0" applyNumberFormat="1" applyFont="1" applyFill="1" applyBorder="1" applyAlignment="1">
      <alignment horizontal="right"/>
    </xf>
    <xf numFmtId="0" fontId="33" fillId="2" borderId="3" xfId="0" applyNumberFormat="1" applyFont="1" applyFill="1" applyBorder="1" applyAlignment="1" applyProtection="1">
      <alignment horizontal="left" vertical="center" wrapText="1"/>
    </xf>
    <xf numFmtId="0" fontId="34" fillId="2" borderId="3" xfId="0" applyNumberFormat="1" applyFont="1" applyFill="1" applyBorder="1" applyAlignment="1" applyProtection="1">
      <alignment horizontal="left" vertical="center" wrapText="1"/>
    </xf>
    <xf numFmtId="4" fontId="35" fillId="2" borderId="3" xfId="0" applyNumberFormat="1" applyFont="1" applyFill="1" applyBorder="1" applyAlignment="1">
      <alignment horizontal="right"/>
    </xf>
    <xf numFmtId="0" fontId="33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wrapText="1"/>
    </xf>
    <xf numFmtId="49" fontId="36" fillId="8" borderId="3" xfId="0" applyNumberFormat="1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/>
    </xf>
    <xf numFmtId="0" fontId="32" fillId="2" borderId="3" xfId="0" applyNumberFormat="1" applyFont="1" applyFill="1" applyBorder="1" applyAlignment="1" applyProtection="1">
      <alignment horizontal="left" vertical="center"/>
    </xf>
    <xf numFmtId="0" fontId="32" fillId="2" borderId="3" xfId="0" applyNumberFormat="1" applyFont="1" applyFill="1" applyBorder="1" applyAlignment="1" applyProtection="1">
      <alignment vertical="center" wrapText="1"/>
    </xf>
    <xf numFmtId="0" fontId="33" fillId="2" borderId="3" xfId="0" applyNumberFormat="1" applyFont="1" applyFill="1" applyBorder="1" applyAlignment="1" applyProtection="1">
      <alignment vertical="center" wrapText="1"/>
    </xf>
    <xf numFmtId="4" fontId="30" fillId="2" borderId="3" xfId="0" applyNumberFormat="1" applyFont="1" applyFill="1" applyBorder="1" applyAlignment="1" applyProtection="1">
      <alignment horizontal="right" wrapText="1"/>
    </xf>
    <xf numFmtId="0" fontId="33" fillId="6" borderId="3" xfId="0" applyNumberFormat="1" applyFont="1" applyFill="1" applyBorder="1" applyAlignment="1" applyProtection="1">
      <alignment horizontal="left" vertical="center" wrapText="1"/>
    </xf>
    <xf numFmtId="0" fontId="34" fillId="6" borderId="3" xfId="0" quotePrefix="1" applyFont="1" applyFill="1" applyBorder="1" applyAlignment="1">
      <alignment horizontal="left" vertical="center"/>
    </xf>
    <xf numFmtId="4" fontId="29" fillId="6" borderId="3" xfId="0" applyNumberFormat="1" applyFont="1" applyFill="1" applyBorder="1" applyAlignment="1">
      <alignment horizontal="right"/>
    </xf>
    <xf numFmtId="0" fontId="31" fillId="0" borderId="0" xfId="0" applyFont="1"/>
    <xf numFmtId="4" fontId="31" fillId="0" borderId="0" xfId="0" applyNumberFormat="1" applyFont="1"/>
    <xf numFmtId="4" fontId="29" fillId="4" borderId="3" xfId="0" applyNumberFormat="1" applyFont="1" applyFill="1" applyBorder="1" applyAlignment="1" applyProtection="1">
      <alignment horizontal="right" vertical="center" wrapText="1"/>
    </xf>
    <xf numFmtId="0" fontId="29" fillId="2" borderId="3" xfId="0" applyNumberFormat="1" applyFont="1" applyFill="1" applyBorder="1" applyAlignment="1" applyProtection="1">
      <alignment horizontal="center" vertical="center" wrapText="1"/>
    </xf>
    <xf numFmtId="4" fontId="29" fillId="2" borderId="3" xfId="0" applyNumberFormat="1" applyFont="1" applyFill="1" applyBorder="1" applyAlignment="1" applyProtection="1">
      <alignment horizontal="right" vertical="center" wrapText="1"/>
    </xf>
    <xf numFmtId="0" fontId="39" fillId="2" borderId="3" xfId="0" applyNumberFormat="1" applyFont="1" applyFill="1" applyBorder="1" applyAlignment="1" applyProtection="1">
      <alignment horizontal="center" vertical="center" wrapText="1"/>
    </xf>
    <xf numFmtId="0" fontId="30" fillId="2" borderId="3" xfId="0" applyNumberFormat="1" applyFont="1" applyFill="1" applyBorder="1" applyAlignment="1" applyProtection="1">
      <alignment horizontal="center" vertical="center" wrapText="1"/>
    </xf>
    <xf numFmtId="4" fontId="30" fillId="2" borderId="3" xfId="0" applyNumberFormat="1" applyFont="1" applyFill="1" applyBorder="1" applyAlignment="1" applyProtection="1">
      <alignment horizontal="right" vertical="center" wrapText="1"/>
    </xf>
    <xf numFmtId="0" fontId="29" fillId="5" borderId="3" xfId="0" applyNumberFormat="1" applyFont="1" applyFill="1" applyBorder="1" applyAlignment="1" applyProtection="1">
      <alignment horizontal="center" vertical="center" wrapText="1"/>
    </xf>
    <xf numFmtId="4" fontId="29" fillId="5" borderId="3" xfId="0" applyNumberFormat="1" applyFont="1" applyFill="1" applyBorder="1" applyAlignment="1" applyProtection="1">
      <alignment horizontal="center" vertical="center" wrapText="1"/>
    </xf>
    <xf numFmtId="4" fontId="29" fillId="5" borderId="3" xfId="0" applyNumberFormat="1" applyFont="1" applyFill="1" applyBorder="1" applyAlignment="1" applyProtection="1">
      <alignment horizontal="right" vertical="center" wrapText="1"/>
    </xf>
    <xf numFmtId="0" fontId="32" fillId="6" borderId="3" xfId="0" applyNumberFormat="1" applyFont="1" applyFill="1" applyBorder="1" applyAlignment="1" applyProtection="1">
      <alignment horizontal="left" vertical="center" wrapText="1"/>
    </xf>
    <xf numFmtId="0" fontId="32" fillId="5" borderId="3" xfId="0" applyNumberFormat="1" applyFont="1" applyFill="1" applyBorder="1" applyAlignment="1" applyProtection="1">
      <alignment horizontal="left" vertical="center" wrapText="1"/>
    </xf>
    <xf numFmtId="0" fontId="33" fillId="5" borderId="3" xfId="0" applyNumberFormat="1" applyFont="1" applyFill="1" applyBorder="1" applyAlignment="1" applyProtection="1">
      <alignment horizontal="left" vertical="center" wrapText="1"/>
    </xf>
    <xf numFmtId="4" fontId="29" fillId="5" borderId="3" xfId="0" applyNumberFormat="1" applyFont="1" applyFill="1" applyBorder="1" applyAlignment="1">
      <alignment horizontal="right"/>
    </xf>
    <xf numFmtId="0" fontId="33" fillId="5" borderId="3" xfId="0" quotePrefix="1" applyFont="1" applyFill="1" applyBorder="1" applyAlignment="1">
      <alignment horizontal="left" vertical="center"/>
    </xf>
    <xf numFmtId="0" fontId="34" fillId="5" borderId="3" xfId="0" quotePrefix="1" applyFont="1" applyFill="1" applyBorder="1" applyAlignment="1">
      <alignment horizontal="left" vertical="center"/>
    </xf>
    <xf numFmtId="0" fontId="34" fillId="5" borderId="3" xfId="0" quotePrefix="1" applyFont="1" applyFill="1" applyBorder="1" applyAlignment="1">
      <alignment horizontal="left" vertical="center" wrapText="1"/>
    </xf>
    <xf numFmtId="0" fontId="33" fillId="5" borderId="3" xfId="0" quotePrefix="1" applyFont="1" applyFill="1" applyBorder="1" applyAlignment="1">
      <alignment horizontal="left" vertical="center" wrapText="1"/>
    </xf>
    <xf numFmtId="0" fontId="33" fillId="5" borderId="3" xfId="0" applyNumberFormat="1" applyFont="1" applyFill="1" applyBorder="1" applyAlignment="1" applyProtection="1">
      <alignment vertical="center" wrapText="1"/>
    </xf>
    <xf numFmtId="0" fontId="31" fillId="5" borderId="3" xfId="0" applyFont="1" applyFill="1" applyBorder="1"/>
    <xf numFmtId="0" fontId="31" fillId="5" borderId="3" xfId="0" applyFont="1" applyFill="1" applyBorder="1" applyAlignment="1">
      <alignment horizontal="left"/>
    </xf>
    <xf numFmtId="0" fontId="31" fillId="5" borderId="3" xfId="0" applyFont="1" applyFill="1" applyBorder="1" applyAlignment="1">
      <alignment wrapText="1"/>
    </xf>
    <xf numFmtId="4" fontId="31" fillId="5" borderId="3" xfId="0" applyNumberFormat="1" applyFont="1" applyFill="1" applyBorder="1"/>
    <xf numFmtId="0" fontId="1" fillId="0" borderId="3" xfId="0" applyFont="1" applyBorder="1" applyAlignment="1">
      <alignment wrapText="1"/>
    </xf>
    <xf numFmtId="4" fontId="40" fillId="0" borderId="0" xfId="0" applyNumberFormat="1" applyFont="1"/>
    <xf numFmtId="0" fontId="27" fillId="0" borderId="0" xfId="0" applyFont="1" applyBorder="1" applyAlignment="1">
      <alignment horizontal="left"/>
    </xf>
    <xf numFmtId="4" fontId="13" fillId="0" borderId="0" xfId="0" applyNumberFormat="1" applyFont="1" applyBorder="1"/>
    <xf numFmtId="4" fontId="25" fillId="0" borderId="3" xfId="0" applyNumberFormat="1" applyFont="1" applyBorder="1"/>
    <xf numFmtId="4" fontId="25" fillId="0" borderId="7" xfId="0" applyNumberFormat="1" applyFont="1" applyBorder="1"/>
    <xf numFmtId="4" fontId="25" fillId="0" borderId="9" xfId="0" applyNumberFormat="1" applyFont="1" applyBorder="1"/>
    <xf numFmtId="4" fontId="25" fillId="0" borderId="10" xfId="0" applyNumberFormat="1" applyFont="1" applyBorder="1"/>
    <xf numFmtId="0" fontId="41" fillId="0" borderId="11" xfId="0" applyFont="1" applyBorder="1" applyAlignment="1">
      <alignment horizontal="left"/>
    </xf>
    <xf numFmtId="4" fontId="25" fillId="0" borderId="12" xfId="0" applyNumberFormat="1" applyFont="1" applyBorder="1"/>
    <xf numFmtId="4" fontId="25" fillId="0" borderId="13" xfId="0" applyNumberFormat="1" applyFont="1" applyBorder="1"/>
    <xf numFmtId="4" fontId="17" fillId="0" borderId="15" xfId="0" applyNumberFormat="1" applyFont="1" applyBorder="1"/>
    <xf numFmtId="4" fontId="17" fillId="0" borderId="15" xfId="0" applyNumberFormat="1" applyFont="1" applyBorder="1" applyAlignment="1">
      <alignment wrapText="1"/>
    </xf>
    <xf numFmtId="4" fontId="17" fillId="0" borderId="16" xfId="0" applyNumberFormat="1" applyFont="1" applyBorder="1" applyAlignment="1">
      <alignment wrapText="1"/>
    </xf>
    <xf numFmtId="0" fontId="41" fillId="0" borderId="6" xfId="0" applyFont="1" applyBorder="1" applyAlignment="1">
      <alignment horizontal="left" wrapText="1"/>
    </xf>
    <xf numFmtId="0" fontId="41" fillId="0" borderId="8" xfId="0" applyFont="1" applyBorder="1" applyAlignment="1">
      <alignment horizontal="left" wrapText="1"/>
    </xf>
    <xf numFmtId="0" fontId="42" fillId="0" borderId="14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0" borderId="0" xfId="0" applyNumberFormat="1" applyFont="1" applyFill="1" applyBorder="1" applyAlignment="1" applyProtection="1">
      <alignment vertical="center" wrapText="1"/>
    </xf>
    <xf numFmtId="0" fontId="31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38" fillId="0" borderId="0" xfId="0" applyFont="1" applyAlignment="1"/>
    <xf numFmtId="0" fontId="13" fillId="0" borderId="0" xfId="0" applyFont="1" applyAlignment="1">
      <alignment vertical="center" wrapText="1"/>
    </xf>
    <xf numFmtId="0" fontId="1" fillId="0" borderId="3" xfId="0" applyFont="1" applyBorder="1" applyAlignment="1">
      <alignment wrapText="1"/>
    </xf>
    <xf numFmtId="0" fontId="2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O26" sqref="O26"/>
    </sheetView>
  </sheetViews>
  <sheetFormatPr defaultRowHeight="15" x14ac:dyDescent="0.25"/>
  <cols>
    <col min="5" max="5" width="25.28515625" customWidth="1"/>
    <col min="6" max="7" width="25.28515625" style="78" customWidth="1"/>
    <col min="8" max="8" width="21.28515625" style="78" customWidth="1"/>
    <col min="9" max="10" width="25.28515625" customWidth="1"/>
  </cols>
  <sheetData>
    <row r="1" spans="1:10" ht="42" customHeight="1" x14ac:dyDescent="0.25">
      <c r="A1" s="203" t="s">
        <v>110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8" customHeight="1" x14ac:dyDescent="0.25">
      <c r="A2" s="5"/>
      <c r="B2" s="5"/>
      <c r="C2" s="5"/>
      <c r="D2" s="5"/>
      <c r="E2" s="5"/>
      <c r="F2" s="68"/>
      <c r="G2" s="68"/>
      <c r="H2" s="68"/>
      <c r="I2" s="5"/>
      <c r="J2" s="5"/>
    </row>
    <row r="3" spans="1:10" ht="15.75" x14ac:dyDescent="0.25">
      <c r="A3" s="203" t="s">
        <v>32</v>
      </c>
      <c r="B3" s="203"/>
      <c r="C3" s="203"/>
      <c r="D3" s="203"/>
      <c r="E3" s="203"/>
      <c r="F3" s="203"/>
      <c r="G3" s="203"/>
      <c r="H3" s="203"/>
      <c r="I3" s="222"/>
      <c r="J3" s="222"/>
    </row>
    <row r="4" spans="1:10" ht="18" x14ac:dyDescent="0.25">
      <c r="A4" s="5"/>
      <c r="B4" s="5"/>
      <c r="C4" s="5"/>
      <c r="D4" s="5"/>
      <c r="E4" s="5"/>
      <c r="F4" s="68"/>
      <c r="G4" s="68"/>
      <c r="H4" s="68"/>
      <c r="I4" s="6"/>
      <c r="J4" s="6"/>
    </row>
    <row r="5" spans="1:10" ht="18" customHeight="1" x14ac:dyDescent="0.25">
      <c r="A5" s="203" t="s">
        <v>40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0" ht="18" x14ac:dyDescent="0.25">
      <c r="A6" s="1"/>
      <c r="B6" s="2"/>
      <c r="C6" s="2"/>
      <c r="D6" s="2"/>
      <c r="E6" s="7"/>
      <c r="F6" s="69"/>
      <c r="G6" s="69"/>
      <c r="H6" s="69"/>
      <c r="I6" s="8"/>
      <c r="J6" s="42" t="s">
        <v>73</v>
      </c>
    </row>
    <row r="7" spans="1:10" ht="25.5" x14ac:dyDescent="0.25">
      <c r="A7" s="30"/>
      <c r="B7" s="31"/>
      <c r="C7" s="31"/>
      <c r="D7" s="32"/>
      <c r="E7" s="33"/>
      <c r="F7" s="70" t="s">
        <v>91</v>
      </c>
      <c r="G7" s="70" t="s">
        <v>74</v>
      </c>
      <c r="H7" s="70" t="s">
        <v>93</v>
      </c>
      <c r="I7" s="4" t="s">
        <v>75</v>
      </c>
      <c r="J7" s="4" t="s">
        <v>92</v>
      </c>
    </row>
    <row r="8" spans="1:10" x14ac:dyDescent="0.25">
      <c r="A8" s="223" t="s">
        <v>0</v>
      </c>
      <c r="B8" s="219"/>
      <c r="C8" s="219"/>
      <c r="D8" s="219"/>
      <c r="E8" s="224"/>
      <c r="F8" s="71">
        <f>F9</f>
        <v>757796.5</v>
      </c>
      <c r="G8" s="71">
        <f>G9</f>
        <v>814960</v>
      </c>
      <c r="H8" s="71">
        <f>H9</f>
        <v>1112532</v>
      </c>
      <c r="I8" s="34">
        <f>I9</f>
        <v>1110964</v>
      </c>
      <c r="J8" s="34">
        <f>J9</f>
        <v>1117410</v>
      </c>
    </row>
    <row r="9" spans="1:10" x14ac:dyDescent="0.25">
      <c r="A9" s="215" t="s">
        <v>1</v>
      </c>
      <c r="B9" s="206"/>
      <c r="C9" s="206"/>
      <c r="D9" s="206"/>
      <c r="E9" s="221"/>
      <c r="F9" s="72">
        <v>757796.5</v>
      </c>
      <c r="G9" s="72">
        <v>814960</v>
      </c>
      <c r="H9" s="72">
        <v>1112532</v>
      </c>
      <c r="I9" s="35">
        <v>1110964</v>
      </c>
      <c r="J9" s="35">
        <v>1117410</v>
      </c>
    </row>
    <row r="10" spans="1:10" x14ac:dyDescent="0.25">
      <c r="A10" s="225" t="s">
        <v>2</v>
      </c>
      <c r="B10" s="221"/>
      <c r="C10" s="221"/>
      <c r="D10" s="221"/>
      <c r="E10" s="221"/>
      <c r="F10" s="72">
        <v>0</v>
      </c>
      <c r="G10" s="72">
        <v>0</v>
      </c>
      <c r="H10" s="72"/>
      <c r="I10" s="35"/>
      <c r="J10" s="35"/>
    </row>
    <row r="11" spans="1:10" x14ac:dyDescent="0.25">
      <c r="A11" s="43" t="s">
        <v>3</v>
      </c>
      <c r="B11" s="44"/>
      <c r="C11" s="44"/>
      <c r="D11" s="44"/>
      <c r="E11" s="44"/>
      <c r="F11" s="71">
        <f>F12+F13</f>
        <v>714948.27</v>
      </c>
      <c r="G11" s="71">
        <f>G12+G13</f>
        <v>814960</v>
      </c>
      <c r="H11" s="71">
        <f>H12+H13</f>
        <v>1112532</v>
      </c>
      <c r="I11" s="34">
        <f>I12+I13</f>
        <v>1110964</v>
      </c>
      <c r="J11" s="34">
        <f>J12+J13</f>
        <v>1117410</v>
      </c>
    </row>
    <row r="12" spans="1:10" x14ac:dyDescent="0.25">
      <c r="A12" s="205" t="s">
        <v>4</v>
      </c>
      <c r="B12" s="206"/>
      <c r="C12" s="206"/>
      <c r="D12" s="206"/>
      <c r="E12" s="206"/>
      <c r="F12" s="72">
        <v>706869.88</v>
      </c>
      <c r="G12" s="72">
        <v>814960</v>
      </c>
      <c r="H12" s="72">
        <v>1112532</v>
      </c>
      <c r="I12" s="35">
        <v>1110964</v>
      </c>
      <c r="J12" s="36">
        <v>1117410</v>
      </c>
    </row>
    <row r="13" spans="1:10" x14ac:dyDescent="0.25">
      <c r="A13" s="220" t="s">
        <v>5</v>
      </c>
      <c r="B13" s="221"/>
      <c r="C13" s="221"/>
      <c r="D13" s="221"/>
      <c r="E13" s="221"/>
      <c r="F13" s="73">
        <v>8078.39</v>
      </c>
      <c r="G13" s="73">
        <v>0</v>
      </c>
      <c r="H13" s="73">
        <v>0</v>
      </c>
      <c r="I13" s="37">
        <v>0</v>
      </c>
      <c r="J13" s="36"/>
    </row>
    <row r="14" spans="1:10" x14ac:dyDescent="0.25">
      <c r="A14" s="218" t="s">
        <v>6</v>
      </c>
      <c r="B14" s="219"/>
      <c r="C14" s="219"/>
      <c r="D14" s="219"/>
      <c r="E14" s="219"/>
      <c r="F14" s="71">
        <f>F8-F11</f>
        <v>42848.229999999981</v>
      </c>
      <c r="G14" s="79">
        <f>G8-G11</f>
        <v>0</v>
      </c>
      <c r="H14" s="79">
        <f>H8-H11</f>
        <v>0</v>
      </c>
      <c r="I14" s="38">
        <f>I8-I11</f>
        <v>0</v>
      </c>
      <c r="J14" s="38">
        <f>J8-J11</f>
        <v>0</v>
      </c>
    </row>
    <row r="15" spans="1:10" ht="18" x14ac:dyDescent="0.25">
      <c r="A15" s="5"/>
      <c r="B15" s="9"/>
      <c r="C15" s="9"/>
      <c r="D15" s="9"/>
      <c r="E15" s="9"/>
      <c r="F15" s="74"/>
      <c r="G15" s="80"/>
      <c r="H15" s="80"/>
      <c r="I15" s="3"/>
      <c r="J15" s="3"/>
    </row>
    <row r="16" spans="1:10" ht="18" customHeight="1" x14ac:dyDescent="0.25">
      <c r="A16" s="203" t="s">
        <v>41</v>
      </c>
      <c r="B16" s="204"/>
      <c r="C16" s="204"/>
      <c r="D16" s="204"/>
      <c r="E16" s="204"/>
      <c r="F16" s="204"/>
      <c r="G16" s="204"/>
      <c r="H16" s="204"/>
      <c r="I16" s="204"/>
      <c r="J16" s="204"/>
    </row>
    <row r="17" spans="1:10" ht="18" x14ac:dyDescent="0.25">
      <c r="A17" s="26"/>
      <c r="B17" s="24"/>
      <c r="C17" s="24"/>
      <c r="D17" s="24"/>
      <c r="E17" s="24"/>
      <c r="F17" s="74"/>
      <c r="G17" s="80"/>
      <c r="H17" s="80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70" t="s">
        <v>91</v>
      </c>
      <c r="G18" s="70" t="s">
        <v>74</v>
      </c>
      <c r="H18" s="70" t="s">
        <v>93</v>
      </c>
      <c r="I18" s="4" t="s">
        <v>75</v>
      </c>
      <c r="J18" s="4" t="s">
        <v>92</v>
      </c>
    </row>
    <row r="19" spans="1:10" ht="15.75" customHeight="1" x14ac:dyDescent="0.25">
      <c r="A19" s="215" t="s">
        <v>8</v>
      </c>
      <c r="B19" s="216"/>
      <c r="C19" s="216"/>
      <c r="D19" s="216"/>
      <c r="E19" s="217"/>
      <c r="F19" s="73">
        <v>0</v>
      </c>
      <c r="G19" s="73">
        <v>0</v>
      </c>
      <c r="H19" s="73">
        <v>0</v>
      </c>
      <c r="I19" s="37">
        <v>0</v>
      </c>
      <c r="J19" s="37">
        <v>0</v>
      </c>
    </row>
    <row r="20" spans="1:10" x14ac:dyDescent="0.25">
      <c r="A20" s="215" t="s">
        <v>9</v>
      </c>
      <c r="B20" s="206"/>
      <c r="C20" s="206"/>
      <c r="D20" s="206"/>
      <c r="E20" s="206"/>
      <c r="F20" s="73">
        <v>0</v>
      </c>
      <c r="G20" s="73">
        <v>0</v>
      </c>
      <c r="H20" s="73">
        <v>0</v>
      </c>
      <c r="I20" s="37">
        <v>0</v>
      </c>
      <c r="J20" s="37">
        <v>0</v>
      </c>
    </row>
    <row r="21" spans="1:10" x14ac:dyDescent="0.25">
      <c r="A21" s="218" t="s">
        <v>10</v>
      </c>
      <c r="B21" s="219"/>
      <c r="C21" s="219"/>
      <c r="D21" s="219"/>
      <c r="E21" s="219"/>
      <c r="F21" s="71">
        <v>0</v>
      </c>
      <c r="G21" s="71">
        <v>0</v>
      </c>
      <c r="H21" s="71">
        <v>0</v>
      </c>
      <c r="I21" s="34">
        <v>0</v>
      </c>
      <c r="J21" s="34">
        <v>0</v>
      </c>
    </row>
    <row r="22" spans="1:10" ht="18" x14ac:dyDescent="0.25">
      <c r="A22" s="23"/>
      <c r="B22" s="24"/>
      <c r="C22" s="24"/>
      <c r="D22" s="24"/>
      <c r="E22" s="24"/>
      <c r="F22" s="74"/>
      <c r="G22" s="80"/>
      <c r="H22" s="80"/>
      <c r="I22" s="25"/>
      <c r="J22" s="25"/>
    </row>
    <row r="23" spans="1:10" ht="18" customHeight="1" x14ac:dyDescent="0.25">
      <c r="A23" s="203" t="s">
        <v>47</v>
      </c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0" ht="18" x14ac:dyDescent="0.25">
      <c r="A24" s="23"/>
      <c r="B24" s="24"/>
      <c r="C24" s="24"/>
      <c r="D24" s="24"/>
      <c r="E24" s="24"/>
      <c r="F24" s="74"/>
      <c r="G24" s="80"/>
      <c r="H24" s="80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70" t="s">
        <v>91</v>
      </c>
      <c r="G25" s="70" t="s">
        <v>74</v>
      </c>
      <c r="H25" s="70" t="s">
        <v>93</v>
      </c>
      <c r="I25" s="4" t="s">
        <v>75</v>
      </c>
      <c r="J25" s="4" t="s">
        <v>92</v>
      </c>
    </row>
    <row r="26" spans="1:10" ht="25.5" customHeight="1" x14ac:dyDescent="0.25">
      <c r="A26" s="207" t="s">
        <v>122</v>
      </c>
      <c r="B26" s="208"/>
      <c r="C26" s="208"/>
      <c r="D26" s="208"/>
      <c r="E26" s="209"/>
      <c r="F26" s="75">
        <v>14360.96</v>
      </c>
      <c r="G26" s="75">
        <v>1100</v>
      </c>
      <c r="H26" s="75">
        <v>0</v>
      </c>
      <c r="I26" s="39">
        <v>0</v>
      </c>
      <c r="J26" s="40">
        <v>0</v>
      </c>
    </row>
    <row r="27" spans="1:10" ht="30" customHeight="1" x14ac:dyDescent="0.25">
      <c r="A27" s="210" t="s">
        <v>7</v>
      </c>
      <c r="B27" s="211"/>
      <c r="C27" s="211"/>
      <c r="D27" s="211"/>
      <c r="E27" s="212"/>
      <c r="F27" s="76">
        <v>14360.96</v>
      </c>
      <c r="G27" s="76">
        <v>1100</v>
      </c>
      <c r="H27" s="76">
        <f>H13</f>
        <v>0</v>
      </c>
      <c r="I27" s="41">
        <v>0</v>
      </c>
      <c r="J27" s="38">
        <v>0</v>
      </c>
    </row>
    <row r="30" spans="1:10" x14ac:dyDescent="0.25">
      <c r="A30" s="205" t="s">
        <v>11</v>
      </c>
      <c r="B30" s="206"/>
      <c r="C30" s="206"/>
      <c r="D30" s="206"/>
      <c r="E30" s="206"/>
      <c r="F30" s="73">
        <v>0</v>
      </c>
      <c r="G30" s="73">
        <v>0</v>
      </c>
      <c r="H30" s="73"/>
      <c r="I30" s="37">
        <v>0</v>
      </c>
      <c r="J30" s="37">
        <v>0</v>
      </c>
    </row>
    <row r="31" spans="1:10" ht="11.25" customHeight="1" x14ac:dyDescent="0.25">
      <c r="A31" s="18"/>
      <c r="B31" s="19"/>
      <c r="C31" s="19"/>
      <c r="D31" s="19"/>
      <c r="E31" s="19"/>
      <c r="F31" s="77"/>
      <c r="G31" s="77"/>
      <c r="H31" s="77"/>
      <c r="I31" s="20"/>
      <c r="J31" s="20"/>
    </row>
    <row r="32" spans="1:10" ht="11.25" customHeight="1" x14ac:dyDescent="0.25">
      <c r="A32" s="18"/>
      <c r="B32" s="19"/>
      <c r="C32" s="19"/>
      <c r="D32" s="19"/>
      <c r="E32" s="19"/>
      <c r="F32" s="77"/>
      <c r="G32" s="81"/>
      <c r="H32" s="81"/>
      <c r="I32" s="63"/>
      <c r="J32" s="20"/>
    </row>
    <row r="33" spans="1:10" ht="25.5" customHeight="1" x14ac:dyDescent="0.25">
      <c r="A33" s="213" t="s">
        <v>114</v>
      </c>
      <c r="B33" s="214"/>
      <c r="C33" s="214"/>
      <c r="D33" s="214"/>
      <c r="E33" s="214"/>
      <c r="F33" s="214"/>
      <c r="G33" s="214"/>
      <c r="H33" s="214"/>
      <c r="I33" s="214"/>
      <c r="J33" s="214"/>
    </row>
    <row r="35" spans="1:10" ht="30" x14ac:dyDescent="0.25">
      <c r="A35" s="52"/>
      <c r="B35" s="52"/>
      <c r="C35" s="52"/>
      <c r="D35" s="52"/>
      <c r="E35" s="52"/>
      <c r="F35" s="103" t="s">
        <v>94</v>
      </c>
      <c r="G35" s="103" t="s">
        <v>115</v>
      </c>
      <c r="H35" s="103" t="s">
        <v>116</v>
      </c>
      <c r="I35" s="181" t="s">
        <v>117</v>
      </c>
      <c r="J35" s="181" t="s">
        <v>118</v>
      </c>
    </row>
    <row r="36" spans="1:10" x14ac:dyDescent="0.25">
      <c r="A36" s="98" t="s">
        <v>119</v>
      </c>
      <c r="B36" s="98"/>
      <c r="C36" s="98"/>
      <c r="D36" s="98"/>
      <c r="E36" s="98"/>
      <c r="F36" s="103">
        <v>16824.54</v>
      </c>
      <c r="G36" s="84">
        <v>1100</v>
      </c>
      <c r="H36" s="84">
        <v>0</v>
      </c>
      <c r="I36" s="52">
        <v>0</v>
      </c>
      <c r="J36" s="52">
        <v>0</v>
      </c>
    </row>
    <row r="37" spans="1:10" x14ac:dyDescent="0.25">
      <c r="A37" s="198" t="s">
        <v>7</v>
      </c>
      <c r="B37" s="199"/>
      <c r="C37" s="199"/>
      <c r="D37" s="199"/>
      <c r="E37" s="200"/>
      <c r="F37" s="84">
        <v>14360.96</v>
      </c>
      <c r="G37" s="84">
        <v>1100</v>
      </c>
      <c r="H37" s="84">
        <v>0</v>
      </c>
      <c r="I37" s="52">
        <v>0</v>
      </c>
      <c r="J37" s="52">
        <v>0</v>
      </c>
    </row>
    <row r="38" spans="1:10" x14ac:dyDescent="0.25">
      <c r="A38" s="198" t="s">
        <v>121</v>
      </c>
      <c r="B38" s="201"/>
      <c r="C38" s="201"/>
      <c r="D38" s="201"/>
      <c r="E38" s="202"/>
      <c r="F38" s="103">
        <v>37428.22</v>
      </c>
      <c r="G38" s="84">
        <v>0</v>
      </c>
      <c r="H38" s="84">
        <v>0</v>
      </c>
      <c r="I38" s="52">
        <v>0</v>
      </c>
      <c r="J38" s="52">
        <v>0</v>
      </c>
    </row>
    <row r="39" spans="1:10" x14ac:dyDescent="0.25">
      <c r="A39" s="98" t="s">
        <v>120</v>
      </c>
      <c r="B39" s="98"/>
      <c r="C39" s="98"/>
      <c r="D39" s="98"/>
      <c r="E39" s="98"/>
      <c r="F39" s="182">
        <f>F36+F38</f>
        <v>54252.76</v>
      </c>
      <c r="G39" s="84">
        <v>0</v>
      </c>
      <c r="H39" s="84">
        <v>0</v>
      </c>
      <c r="I39" s="52">
        <v>0</v>
      </c>
      <c r="J39" s="52">
        <v>0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7:E37"/>
    <mergeCell ref="A38:E38"/>
    <mergeCell ref="A23:J23"/>
    <mergeCell ref="A30:E30"/>
    <mergeCell ref="A26:E26"/>
    <mergeCell ref="A27:E27"/>
    <mergeCell ref="A33:J33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9" zoomScaleNormal="100" workbookViewId="0">
      <selection activeCell="I33" sqref="I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28515625" customWidth="1"/>
    <col min="4" max="4" width="31.5703125" customWidth="1"/>
    <col min="5" max="5" width="25.7109375" style="78" customWidth="1"/>
    <col min="6" max="6" width="27.140625" style="78" customWidth="1"/>
    <col min="7" max="7" width="28" style="78" customWidth="1"/>
    <col min="8" max="8" width="30.7109375" style="78" customWidth="1"/>
    <col min="9" max="9" width="28.7109375" style="78" customWidth="1"/>
  </cols>
  <sheetData>
    <row r="1" spans="1:9" ht="42" customHeight="1" x14ac:dyDescent="0.25">
      <c r="A1" s="226" t="s">
        <v>111</v>
      </c>
      <c r="B1" s="226"/>
      <c r="C1" s="226"/>
      <c r="D1" s="226"/>
      <c r="E1" s="226"/>
      <c r="F1" s="226"/>
      <c r="G1" s="226"/>
      <c r="H1" s="226"/>
      <c r="I1" s="226"/>
    </row>
    <row r="2" spans="1:9" ht="18" customHeight="1" x14ac:dyDescent="0.25">
      <c r="A2" s="134"/>
      <c r="B2" s="134"/>
      <c r="C2" s="134"/>
      <c r="D2" s="134"/>
      <c r="E2" s="135"/>
      <c r="F2" s="135"/>
      <c r="G2" s="135"/>
      <c r="H2" s="135"/>
      <c r="I2" s="135"/>
    </row>
    <row r="3" spans="1:9" ht="16.5" x14ac:dyDescent="0.25">
      <c r="A3" s="226" t="s">
        <v>32</v>
      </c>
      <c r="B3" s="226"/>
      <c r="C3" s="226"/>
      <c r="D3" s="226"/>
      <c r="E3" s="226"/>
      <c r="F3" s="226"/>
      <c r="G3" s="226"/>
      <c r="H3" s="228"/>
      <c r="I3" s="228"/>
    </row>
    <row r="4" spans="1:9" ht="16.5" x14ac:dyDescent="0.25">
      <c r="A4" s="134"/>
      <c r="B4" s="134"/>
      <c r="C4" s="134"/>
      <c r="D4" s="134"/>
      <c r="E4" s="135"/>
      <c r="F4" s="135"/>
      <c r="G4" s="135"/>
      <c r="H4" s="136"/>
      <c r="I4" s="136"/>
    </row>
    <row r="5" spans="1:9" ht="18" customHeight="1" x14ac:dyDescent="0.3">
      <c r="A5" s="226" t="s">
        <v>13</v>
      </c>
      <c r="B5" s="229"/>
      <c r="C5" s="229"/>
      <c r="D5" s="229"/>
      <c r="E5" s="229"/>
      <c r="F5" s="229"/>
      <c r="G5" s="229"/>
      <c r="H5" s="229"/>
      <c r="I5" s="229"/>
    </row>
    <row r="6" spans="1:9" ht="16.5" x14ac:dyDescent="0.25">
      <c r="A6" s="134"/>
      <c r="B6" s="134"/>
      <c r="C6" s="134"/>
      <c r="D6" s="134"/>
      <c r="E6" s="135"/>
      <c r="F6" s="135"/>
      <c r="G6" s="135"/>
      <c r="H6" s="136"/>
      <c r="I6" s="136"/>
    </row>
    <row r="7" spans="1:9" ht="17.25" x14ac:dyDescent="0.25">
      <c r="A7" s="226" t="s">
        <v>1</v>
      </c>
      <c r="B7" s="227"/>
      <c r="C7" s="227"/>
      <c r="D7" s="227"/>
      <c r="E7" s="227"/>
      <c r="F7" s="227"/>
      <c r="G7" s="227"/>
      <c r="H7" s="227"/>
      <c r="I7" s="227"/>
    </row>
    <row r="8" spans="1:9" ht="33" x14ac:dyDescent="0.25">
      <c r="A8" s="134" t="s">
        <v>123</v>
      </c>
      <c r="B8" s="134"/>
      <c r="C8" s="134"/>
      <c r="D8" s="134"/>
      <c r="E8" s="135"/>
      <c r="F8" s="135"/>
      <c r="G8" s="135"/>
      <c r="H8" s="136"/>
      <c r="I8" s="136"/>
    </row>
    <row r="9" spans="1:9" ht="33" x14ac:dyDescent="0.25">
      <c r="A9" s="137" t="s">
        <v>14</v>
      </c>
      <c r="B9" s="138" t="s">
        <v>15</v>
      </c>
      <c r="C9" s="138" t="s">
        <v>16</v>
      </c>
      <c r="D9" s="138" t="s">
        <v>12</v>
      </c>
      <c r="E9" s="139" t="s">
        <v>94</v>
      </c>
      <c r="F9" s="139" t="s">
        <v>74</v>
      </c>
      <c r="G9" s="139" t="s">
        <v>93</v>
      </c>
      <c r="H9" s="139" t="s">
        <v>75</v>
      </c>
      <c r="I9" s="139" t="s">
        <v>92</v>
      </c>
    </row>
    <row r="10" spans="1:9" ht="15.75" customHeight="1" x14ac:dyDescent="0.25">
      <c r="A10" s="140">
        <v>6</v>
      </c>
      <c r="B10" s="140"/>
      <c r="C10" s="140"/>
      <c r="D10" s="140" t="s">
        <v>17</v>
      </c>
      <c r="E10" s="141"/>
      <c r="F10" s="141"/>
      <c r="G10" s="141"/>
      <c r="H10" s="141"/>
      <c r="I10" s="141"/>
    </row>
    <row r="11" spans="1:9" ht="49.5" x14ac:dyDescent="0.25">
      <c r="A11" s="140"/>
      <c r="B11" s="142">
        <v>63</v>
      </c>
      <c r="C11" s="142"/>
      <c r="D11" s="143" t="s">
        <v>43</v>
      </c>
      <c r="E11" s="141">
        <v>9624.76</v>
      </c>
      <c r="F11" s="141">
        <v>14350</v>
      </c>
      <c r="G11" s="144">
        <v>12000</v>
      </c>
      <c r="H11" s="141">
        <v>12000</v>
      </c>
      <c r="I11" s="141">
        <v>12000</v>
      </c>
    </row>
    <row r="12" spans="1:9" ht="49.5" x14ac:dyDescent="0.25">
      <c r="A12" s="145"/>
      <c r="B12" s="145">
        <v>63</v>
      </c>
      <c r="C12" s="146"/>
      <c r="D12" s="143" t="s">
        <v>43</v>
      </c>
      <c r="E12" s="141">
        <v>2000</v>
      </c>
      <c r="F12" s="141">
        <v>45000</v>
      </c>
      <c r="G12" s="141">
        <v>6000</v>
      </c>
      <c r="H12" s="141">
        <v>6000</v>
      </c>
      <c r="I12" s="141">
        <v>6000</v>
      </c>
    </row>
    <row r="13" spans="1:9" ht="82.5" x14ac:dyDescent="0.25">
      <c r="A13" s="145"/>
      <c r="B13" s="145">
        <v>65</v>
      </c>
      <c r="C13" s="146"/>
      <c r="D13" s="147" t="s">
        <v>49</v>
      </c>
      <c r="E13" s="141">
        <v>198698.33</v>
      </c>
      <c r="F13" s="141">
        <v>77700</v>
      </c>
      <c r="G13" s="141">
        <v>180320</v>
      </c>
      <c r="H13" s="141">
        <v>180320</v>
      </c>
      <c r="I13" s="141">
        <v>180320</v>
      </c>
    </row>
    <row r="14" spans="1:9" ht="49.5" x14ac:dyDescent="0.25">
      <c r="A14" s="145"/>
      <c r="B14" s="145">
        <v>66</v>
      </c>
      <c r="C14" s="146"/>
      <c r="D14" s="147" t="s">
        <v>50</v>
      </c>
      <c r="E14" s="141">
        <v>32394.27</v>
      </c>
      <c r="F14" s="141">
        <v>16310</v>
      </c>
      <c r="G14" s="141">
        <v>20310</v>
      </c>
      <c r="H14" s="141">
        <v>20310</v>
      </c>
      <c r="I14" s="141">
        <v>20310</v>
      </c>
    </row>
    <row r="15" spans="1:9" ht="66" x14ac:dyDescent="0.25">
      <c r="A15" s="145"/>
      <c r="B15" s="145">
        <v>66</v>
      </c>
      <c r="C15" s="146"/>
      <c r="D15" s="148" t="s">
        <v>97</v>
      </c>
      <c r="E15" s="141">
        <v>4097.16</v>
      </c>
      <c r="F15" s="141">
        <v>2600</v>
      </c>
      <c r="G15" s="141">
        <v>5000</v>
      </c>
      <c r="H15" s="141">
        <v>5000</v>
      </c>
      <c r="I15" s="141">
        <v>5000</v>
      </c>
    </row>
    <row r="16" spans="1:9" ht="49.5" x14ac:dyDescent="0.25">
      <c r="A16" s="145"/>
      <c r="B16" s="145">
        <v>67</v>
      </c>
      <c r="C16" s="146"/>
      <c r="D16" s="142" t="s">
        <v>44</v>
      </c>
      <c r="E16" s="141">
        <v>510981.98</v>
      </c>
      <c r="F16" s="141">
        <v>659000</v>
      </c>
      <c r="G16" s="141">
        <v>888902</v>
      </c>
      <c r="H16" s="141">
        <v>887334</v>
      </c>
      <c r="I16" s="141">
        <v>893780</v>
      </c>
    </row>
    <row r="17" spans="1:9" ht="33" x14ac:dyDescent="0.25">
      <c r="A17" s="149">
        <v>7</v>
      </c>
      <c r="B17" s="150"/>
      <c r="C17" s="150"/>
      <c r="D17" s="151" t="s">
        <v>19</v>
      </c>
      <c r="E17" s="141"/>
      <c r="F17" s="141"/>
      <c r="G17" s="141"/>
      <c r="H17" s="141"/>
      <c r="I17" s="141"/>
    </row>
    <row r="18" spans="1:9" ht="49.5" x14ac:dyDescent="0.25">
      <c r="A18" s="142"/>
      <c r="B18" s="142">
        <v>72</v>
      </c>
      <c r="C18" s="142"/>
      <c r="D18" s="152" t="s">
        <v>42</v>
      </c>
      <c r="E18" s="141"/>
      <c r="F18" s="141"/>
      <c r="G18" s="141"/>
      <c r="H18" s="141"/>
      <c r="I18" s="153"/>
    </row>
    <row r="19" spans="1:9" ht="16.5" x14ac:dyDescent="0.25">
      <c r="A19" s="154"/>
      <c r="B19" s="154"/>
      <c r="C19" s="155"/>
      <c r="D19" s="155" t="s">
        <v>51</v>
      </c>
      <c r="E19" s="156">
        <f>E11+E12+E13+E14+E15+E16</f>
        <v>757796.5</v>
      </c>
      <c r="F19" s="156">
        <f>F11+F12+F13+F14+F15+F16</f>
        <v>814960</v>
      </c>
      <c r="G19" s="156">
        <f>G11+G12+G13+G14+G15+G16</f>
        <v>1112532</v>
      </c>
      <c r="H19" s="156">
        <f>H11+H12+H13+H14+H15+H16</f>
        <v>1110964</v>
      </c>
      <c r="I19" s="156">
        <f>I11+I12+I13+I14+I15+I16</f>
        <v>1117410</v>
      </c>
    </row>
    <row r="20" spans="1:9" ht="17.25" x14ac:dyDescent="0.3">
      <c r="A20" s="157"/>
      <c r="B20" s="157"/>
      <c r="C20" s="157"/>
      <c r="D20" s="157"/>
      <c r="E20" s="158"/>
      <c r="F20" s="158"/>
      <c r="G20" s="158"/>
      <c r="H20" s="158"/>
      <c r="I20" s="158"/>
    </row>
    <row r="21" spans="1:9" ht="17.25" x14ac:dyDescent="0.3">
      <c r="A21" s="157"/>
      <c r="B21" s="157"/>
      <c r="C21" s="157"/>
      <c r="D21" s="230" t="s">
        <v>52</v>
      </c>
      <c r="E21" s="231"/>
      <c r="F21" s="231"/>
      <c r="G21" s="231"/>
      <c r="H21" s="231"/>
      <c r="I21" s="158"/>
    </row>
    <row r="22" spans="1:9" ht="17.25" x14ac:dyDescent="0.3">
      <c r="A22" s="157"/>
      <c r="B22" s="157"/>
      <c r="C22" s="157"/>
      <c r="D22" s="157"/>
      <c r="E22" s="158"/>
      <c r="F22" s="158"/>
      <c r="G22" s="158"/>
      <c r="H22" s="158"/>
      <c r="I22" s="158"/>
    </row>
    <row r="23" spans="1:9" ht="33" x14ac:dyDescent="0.25">
      <c r="A23" s="137" t="s">
        <v>14</v>
      </c>
      <c r="B23" s="138" t="s">
        <v>15</v>
      </c>
      <c r="C23" s="138" t="s">
        <v>16</v>
      </c>
      <c r="D23" s="138" t="s">
        <v>34</v>
      </c>
      <c r="E23" s="139" t="s">
        <v>91</v>
      </c>
      <c r="F23" s="159" t="s">
        <v>74</v>
      </c>
      <c r="G23" s="159" t="s">
        <v>93</v>
      </c>
      <c r="H23" s="159" t="s">
        <v>75</v>
      </c>
      <c r="I23" s="159" t="s">
        <v>92</v>
      </c>
    </row>
    <row r="24" spans="1:9" s="51" customFormat="1" ht="16.5" x14ac:dyDescent="0.25">
      <c r="A24" s="160">
        <v>9</v>
      </c>
      <c r="B24" s="160"/>
      <c r="C24" s="160"/>
      <c r="D24" s="160" t="s">
        <v>53</v>
      </c>
      <c r="E24" s="161">
        <f t="shared" ref="E24:I25" si="0">E25</f>
        <v>14360.96</v>
      </c>
      <c r="F24" s="161">
        <f t="shared" si="0"/>
        <v>1100</v>
      </c>
      <c r="G24" s="161">
        <f t="shared" si="0"/>
        <v>0</v>
      </c>
      <c r="H24" s="161">
        <f t="shared" si="0"/>
        <v>0</v>
      </c>
      <c r="I24" s="161">
        <f t="shared" si="0"/>
        <v>0</v>
      </c>
    </row>
    <row r="25" spans="1:9" s="51" customFormat="1" ht="16.5" x14ac:dyDescent="0.25">
      <c r="A25" s="160"/>
      <c r="B25" s="160">
        <v>92</v>
      </c>
      <c r="C25" s="160"/>
      <c r="D25" s="160" t="s">
        <v>54</v>
      </c>
      <c r="E25" s="161">
        <f t="shared" si="0"/>
        <v>14360.96</v>
      </c>
      <c r="F25" s="161">
        <f t="shared" si="0"/>
        <v>1100</v>
      </c>
      <c r="G25" s="161">
        <f t="shared" si="0"/>
        <v>0</v>
      </c>
      <c r="H25" s="161">
        <f t="shared" si="0"/>
        <v>0</v>
      </c>
      <c r="I25" s="161">
        <f t="shared" si="0"/>
        <v>0</v>
      </c>
    </row>
    <row r="26" spans="1:9" s="51" customFormat="1" ht="33" x14ac:dyDescent="0.25">
      <c r="A26" s="160"/>
      <c r="B26" s="160"/>
      <c r="C26" s="162">
        <v>94</v>
      </c>
      <c r="D26" s="163" t="s">
        <v>55</v>
      </c>
      <c r="E26" s="164">
        <v>14360.96</v>
      </c>
      <c r="F26" s="164">
        <v>1100</v>
      </c>
      <c r="G26" s="164">
        <v>0</v>
      </c>
      <c r="H26" s="164"/>
      <c r="I26" s="161"/>
    </row>
    <row r="27" spans="1:9" s="51" customFormat="1" ht="16.5" x14ac:dyDescent="0.25">
      <c r="A27" s="165"/>
      <c r="B27" s="165"/>
      <c r="C27" s="165"/>
      <c r="D27" s="165"/>
      <c r="E27" s="166"/>
      <c r="F27" s="167"/>
      <c r="G27" s="167">
        <f>G19+G26</f>
        <v>1112532</v>
      </c>
      <c r="H27" s="167">
        <f>H19+H26</f>
        <v>1110964</v>
      </c>
      <c r="I27" s="167">
        <f>I19+I26</f>
        <v>1117410</v>
      </c>
    </row>
    <row r="28" spans="1:9" ht="17.25" x14ac:dyDescent="0.25">
      <c r="A28" s="226" t="s">
        <v>20</v>
      </c>
      <c r="B28" s="227"/>
      <c r="C28" s="227"/>
      <c r="D28" s="227"/>
      <c r="E28" s="227"/>
      <c r="F28" s="227"/>
      <c r="G28" s="227"/>
      <c r="H28" s="227"/>
      <c r="I28" s="227"/>
    </row>
    <row r="29" spans="1:9" ht="16.5" x14ac:dyDescent="0.25">
      <c r="A29" s="134"/>
      <c r="B29" s="134"/>
      <c r="C29" s="134"/>
      <c r="D29" s="134"/>
      <c r="E29" s="135"/>
      <c r="F29" s="135"/>
      <c r="G29" s="135"/>
      <c r="H29" s="136"/>
      <c r="I29" s="136"/>
    </row>
    <row r="30" spans="1:9" ht="33" x14ac:dyDescent="0.25">
      <c r="A30" s="137" t="s">
        <v>14</v>
      </c>
      <c r="B30" s="138" t="s">
        <v>15</v>
      </c>
      <c r="C30" s="138" t="s">
        <v>16</v>
      </c>
      <c r="D30" s="138" t="s">
        <v>21</v>
      </c>
      <c r="E30" s="139" t="s">
        <v>91</v>
      </c>
      <c r="F30" s="159" t="s">
        <v>74</v>
      </c>
      <c r="G30" s="159" t="s">
        <v>93</v>
      </c>
      <c r="H30" s="159" t="s">
        <v>75</v>
      </c>
      <c r="I30" s="139" t="s">
        <v>92</v>
      </c>
    </row>
    <row r="31" spans="1:9" ht="15.75" customHeight="1" x14ac:dyDescent="0.25">
      <c r="A31" s="168" t="s">
        <v>90</v>
      </c>
      <c r="B31" s="168"/>
      <c r="C31" s="168"/>
      <c r="D31" s="168" t="s">
        <v>22</v>
      </c>
      <c r="E31" s="156">
        <f>E32+E33+E34+E35+E37</f>
        <v>714948.27000000014</v>
      </c>
      <c r="F31" s="156">
        <f>F32+F33+F34+F35+F37+F38</f>
        <v>814960</v>
      </c>
      <c r="G31" s="156">
        <f>G32+G33+G34+G35+G37+G38</f>
        <v>1112532</v>
      </c>
      <c r="H31" s="156">
        <f>H32+H33+H34+H35+H37</f>
        <v>1110964</v>
      </c>
      <c r="I31" s="156">
        <f>I32+I33+I34+I35+I37</f>
        <v>1117410</v>
      </c>
    </row>
    <row r="32" spans="1:9" ht="15.75" customHeight="1" x14ac:dyDescent="0.25">
      <c r="A32" s="169"/>
      <c r="B32" s="170">
        <v>31</v>
      </c>
      <c r="C32" s="170"/>
      <c r="D32" s="170" t="s">
        <v>23</v>
      </c>
      <c r="E32" s="171">
        <v>384412.67</v>
      </c>
      <c r="F32" s="171">
        <v>542700</v>
      </c>
      <c r="G32" s="171">
        <v>651608</v>
      </c>
      <c r="H32" s="171">
        <v>654540</v>
      </c>
      <c r="I32" s="171">
        <v>656486</v>
      </c>
    </row>
    <row r="33" spans="1:9" ht="16.5" x14ac:dyDescent="0.25">
      <c r="A33" s="172"/>
      <c r="B33" s="172">
        <v>32</v>
      </c>
      <c r="C33" s="173"/>
      <c r="D33" s="172" t="s">
        <v>35</v>
      </c>
      <c r="E33" s="171">
        <v>320531.65000000002</v>
      </c>
      <c r="F33" s="171">
        <v>269760</v>
      </c>
      <c r="G33" s="171">
        <v>458424</v>
      </c>
      <c r="H33" s="171">
        <v>453924</v>
      </c>
      <c r="I33" s="171">
        <v>458424</v>
      </c>
    </row>
    <row r="34" spans="1:9" ht="16.5" x14ac:dyDescent="0.25">
      <c r="A34" s="172"/>
      <c r="B34" s="172">
        <v>34</v>
      </c>
      <c r="C34" s="173"/>
      <c r="D34" s="174" t="s">
        <v>57</v>
      </c>
      <c r="E34" s="171">
        <v>1925.56</v>
      </c>
      <c r="F34" s="171">
        <v>2500</v>
      </c>
      <c r="G34" s="171">
        <v>2500</v>
      </c>
      <c r="H34" s="171">
        <v>2500</v>
      </c>
      <c r="I34" s="171">
        <v>2500</v>
      </c>
    </row>
    <row r="35" spans="1:9" ht="49.5" x14ac:dyDescent="0.25">
      <c r="A35" s="172"/>
      <c r="B35" s="172">
        <v>37</v>
      </c>
      <c r="C35" s="173"/>
      <c r="D35" s="175" t="s">
        <v>58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</row>
    <row r="36" spans="1:9" ht="33" x14ac:dyDescent="0.25">
      <c r="A36" s="149">
        <v>4</v>
      </c>
      <c r="B36" s="150">
        <v>4</v>
      </c>
      <c r="C36" s="150"/>
      <c r="D36" s="151" t="s">
        <v>24</v>
      </c>
      <c r="E36" s="141"/>
      <c r="F36" s="141">
        <f>F37</f>
        <v>0</v>
      </c>
      <c r="G36" s="141">
        <v>0</v>
      </c>
      <c r="H36" s="141">
        <v>0</v>
      </c>
      <c r="I36" s="141">
        <v>0</v>
      </c>
    </row>
    <row r="37" spans="1:9" ht="49.5" x14ac:dyDescent="0.25">
      <c r="A37" s="170"/>
      <c r="B37" s="170">
        <v>42</v>
      </c>
      <c r="C37" s="170"/>
      <c r="D37" s="176" t="s">
        <v>46</v>
      </c>
      <c r="E37" s="171">
        <v>8078.39</v>
      </c>
      <c r="F37" s="171">
        <v>0</v>
      </c>
      <c r="G37" s="171">
        <v>0</v>
      </c>
      <c r="H37" s="171">
        <v>0</v>
      </c>
      <c r="I37" s="171">
        <v>0</v>
      </c>
    </row>
    <row r="38" spans="1:9" ht="51.75" x14ac:dyDescent="0.3">
      <c r="A38" s="177"/>
      <c r="B38" s="178">
        <v>45</v>
      </c>
      <c r="C38" s="177"/>
      <c r="D38" s="179" t="s">
        <v>89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</row>
    <row r="39" spans="1:9" ht="17.25" x14ac:dyDescent="0.3">
      <c r="A39" s="157"/>
      <c r="B39" s="157"/>
      <c r="C39" s="157"/>
      <c r="D39" s="157"/>
      <c r="E39" s="158"/>
      <c r="F39" s="158"/>
      <c r="G39" s="158"/>
      <c r="H39" s="158"/>
      <c r="I39" s="158"/>
    </row>
  </sheetData>
  <mergeCells count="6">
    <mergeCell ref="A7:I7"/>
    <mergeCell ref="A28:I28"/>
    <mergeCell ref="A1:I1"/>
    <mergeCell ref="A3:I3"/>
    <mergeCell ref="A5:I5"/>
    <mergeCell ref="D21:H21"/>
  </mergeCells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5" workbookViewId="0">
      <selection activeCell="D27" sqref="D27"/>
    </sheetView>
  </sheetViews>
  <sheetFormatPr defaultRowHeight="15" x14ac:dyDescent="0.25"/>
  <cols>
    <col min="1" max="1" width="25.28515625" customWidth="1"/>
    <col min="2" max="2" width="17.42578125" style="78" customWidth="1"/>
    <col min="3" max="3" width="25.28515625" style="78" customWidth="1"/>
    <col min="4" max="4" width="21.85546875" style="78" customWidth="1"/>
    <col min="5" max="5" width="23.28515625" style="78" customWidth="1"/>
    <col min="6" max="6" width="17.42578125" style="78" customWidth="1"/>
  </cols>
  <sheetData>
    <row r="1" spans="1:12" ht="15.75" x14ac:dyDescent="0.25">
      <c r="A1" s="203" t="s">
        <v>112</v>
      </c>
      <c r="B1" s="203"/>
      <c r="C1" s="203"/>
      <c r="D1" s="203"/>
      <c r="E1" s="203"/>
      <c r="F1" s="203"/>
    </row>
    <row r="2" spans="1:12" ht="18" customHeight="1" x14ac:dyDescent="0.25">
      <c r="A2" s="109"/>
      <c r="B2" s="110"/>
      <c r="C2" s="110"/>
      <c r="D2" s="110"/>
      <c r="E2" s="110"/>
      <c r="F2" s="110"/>
    </row>
    <row r="3" spans="1:12" ht="15.75" customHeight="1" x14ac:dyDescent="0.25">
      <c r="A3" s="203" t="s">
        <v>32</v>
      </c>
      <c r="B3" s="203"/>
      <c r="C3" s="203"/>
      <c r="D3" s="203"/>
      <c r="E3" s="203"/>
      <c r="F3" s="203"/>
    </row>
    <row r="4" spans="1:12" ht="15.75" x14ac:dyDescent="0.25">
      <c r="A4" s="111"/>
      <c r="B4" s="110"/>
      <c r="C4" s="110"/>
      <c r="D4" s="110"/>
      <c r="E4" s="112"/>
      <c r="F4" s="112"/>
    </row>
    <row r="5" spans="1:12" ht="15.75" x14ac:dyDescent="0.25">
      <c r="A5" s="203" t="s">
        <v>13</v>
      </c>
      <c r="B5" s="203"/>
      <c r="C5" s="203"/>
      <c r="D5" s="203"/>
      <c r="E5" s="203"/>
      <c r="F5" s="203"/>
    </row>
    <row r="6" spans="1:12" ht="15.75" x14ac:dyDescent="0.25">
      <c r="A6" s="109"/>
      <c r="B6" s="110"/>
      <c r="C6" s="110"/>
      <c r="D6" s="110"/>
      <c r="E6" s="112"/>
      <c r="F6" s="112"/>
    </row>
    <row r="7" spans="1:12" ht="15.75" customHeight="1" x14ac:dyDescent="0.25">
      <c r="A7" s="203" t="s">
        <v>76</v>
      </c>
      <c r="B7" s="203"/>
      <c r="C7" s="203"/>
      <c r="D7" s="203"/>
      <c r="E7" s="203"/>
      <c r="F7" s="203"/>
    </row>
    <row r="8" spans="1:12" ht="15.75" x14ac:dyDescent="0.25">
      <c r="A8" s="109"/>
      <c r="B8" s="110"/>
      <c r="C8" s="110"/>
      <c r="D8" s="110"/>
      <c r="E8" s="112"/>
      <c r="F8" s="112"/>
    </row>
    <row r="9" spans="1:12" ht="31.5" x14ac:dyDescent="0.25">
      <c r="A9" s="113" t="s">
        <v>77</v>
      </c>
      <c r="B9" s="114" t="s">
        <v>94</v>
      </c>
      <c r="C9" s="114" t="s">
        <v>74</v>
      </c>
      <c r="D9" s="114" t="s">
        <v>93</v>
      </c>
      <c r="E9" s="114" t="s">
        <v>75</v>
      </c>
      <c r="F9" s="114" t="s">
        <v>92</v>
      </c>
    </row>
    <row r="10" spans="1:12" ht="15.75" x14ac:dyDescent="0.25">
      <c r="A10" s="115" t="s">
        <v>0</v>
      </c>
      <c r="B10" s="116">
        <f>B11+B13+B15+B17+B20</f>
        <v>757796.5</v>
      </c>
      <c r="C10" s="116">
        <f>C11+C13+C15+C17+C20</f>
        <v>814960</v>
      </c>
      <c r="D10" s="116">
        <f>D11+D13+D15+D17+D20</f>
        <v>1112532</v>
      </c>
      <c r="E10" s="116">
        <f>E11+E13+E15+E17+E20</f>
        <v>1110964</v>
      </c>
      <c r="F10" s="116">
        <f>F11+F13+F15+F17+F20</f>
        <v>1117410</v>
      </c>
    </row>
    <row r="11" spans="1:12" ht="31.5" x14ac:dyDescent="0.25">
      <c r="A11" s="117" t="s">
        <v>78</v>
      </c>
      <c r="B11" s="116">
        <f>B12</f>
        <v>510981.98</v>
      </c>
      <c r="C11" s="116">
        <f>C12</f>
        <v>659000</v>
      </c>
      <c r="D11" s="116">
        <f>D12</f>
        <v>888902</v>
      </c>
      <c r="E11" s="116">
        <f>E12</f>
        <v>887334</v>
      </c>
      <c r="F11" s="116">
        <f>F12</f>
        <v>893780</v>
      </c>
    </row>
    <row r="12" spans="1:12" ht="15.75" x14ac:dyDescent="0.25">
      <c r="A12" s="118" t="s">
        <v>86</v>
      </c>
      <c r="B12" s="119">
        <v>510981.98</v>
      </c>
      <c r="C12" s="119">
        <v>659000</v>
      </c>
      <c r="D12" s="119">
        <v>888902</v>
      </c>
      <c r="E12" s="119">
        <v>887334</v>
      </c>
      <c r="F12" s="119">
        <v>893780</v>
      </c>
    </row>
    <row r="13" spans="1:12" ht="31.5" x14ac:dyDescent="0.25">
      <c r="A13" s="120" t="s">
        <v>79</v>
      </c>
      <c r="B13" s="86">
        <f>B14</f>
        <v>198698.33</v>
      </c>
      <c r="C13" s="86">
        <f>C14</f>
        <v>77700</v>
      </c>
      <c r="D13" s="86">
        <f>D14</f>
        <v>180320</v>
      </c>
      <c r="E13" s="86">
        <f>E14</f>
        <v>180320</v>
      </c>
      <c r="F13" s="86">
        <f>F14</f>
        <v>180320</v>
      </c>
    </row>
    <row r="14" spans="1:12" ht="30" x14ac:dyDescent="0.25">
      <c r="A14" s="121" t="s">
        <v>87</v>
      </c>
      <c r="B14" s="119">
        <v>198698.33</v>
      </c>
      <c r="C14" s="119">
        <v>77700</v>
      </c>
      <c r="D14" s="119">
        <v>180320</v>
      </c>
      <c r="E14" s="119">
        <v>180320</v>
      </c>
      <c r="F14" s="119">
        <v>180320</v>
      </c>
      <c r="L14" s="131"/>
    </row>
    <row r="15" spans="1:12" ht="15.75" x14ac:dyDescent="0.25">
      <c r="A15" s="117" t="s">
        <v>82</v>
      </c>
      <c r="B15" s="86">
        <f>B16</f>
        <v>32394.27</v>
      </c>
      <c r="C15" s="86">
        <f>C16</f>
        <v>16310</v>
      </c>
      <c r="D15" s="86">
        <f>D16</f>
        <v>20310</v>
      </c>
      <c r="E15" s="86">
        <f>E16</f>
        <v>20310</v>
      </c>
      <c r="F15" s="86">
        <f>F16</f>
        <v>20310</v>
      </c>
    </row>
    <row r="16" spans="1:12" ht="15.75" x14ac:dyDescent="0.25">
      <c r="A16" s="118" t="s">
        <v>84</v>
      </c>
      <c r="B16" s="119">
        <v>32394.27</v>
      </c>
      <c r="C16" s="119">
        <v>16310</v>
      </c>
      <c r="D16" s="119">
        <v>20310</v>
      </c>
      <c r="E16" s="119">
        <v>20310</v>
      </c>
      <c r="F16" s="122">
        <v>20310</v>
      </c>
    </row>
    <row r="17" spans="1:6" ht="15.75" x14ac:dyDescent="0.25">
      <c r="A17" s="115" t="s">
        <v>80</v>
      </c>
      <c r="B17" s="86">
        <f>B18+B19</f>
        <v>11624.76</v>
      </c>
      <c r="C17" s="86">
        <f>C18+C19</f>
        <v>59350</v>
      </c>
      <c r="D17" s="86">
        <f>D18+D19</f>
        <v>18000</v>
      </c>
      <c r="E17" s="86">
        <f>E18+E19</f>
        <v>18000</v>
      </c>
      <c r="F17" s="86">
        <f>F18+F19</f>
        <v>18000</v>
      </c>
    </row>
    <row r="18" spans="1:6" ht="30" x14ac:dyDescent="0.25">
      <c r="A18" s="121" t="s">
        <v>88</v>
      </c>
      <c r="B18" s="119">
        <v>11624.76</v>
      </c>
      <c r="C18" s="119">
        <v>14350</v>
      </c>
      <c r="D18" s="123">
        <v>12000</v>
      </c>
      <c r="E18" s="119">
        <v>12000</v>
      </c>
      <c r="F18" s="122">
        <v>12000</v>
      </c>
    </row>
    <row r="19" spans="1:6" ht="30" x14ac:dyDescent="0.25">
      <c r="A19" s="121" t="s">
        <v>107</v>
      </c>
      <c r="B19" s="119">
        <v>0</v>
      </c>
      <c r="C19" s="119">
        <v>45000</v>
      </c>
      <c r="D19" s="123">
        <v>6000</v>
      </c>
      <c r="E19" s="119">
        <v>6000</v>
      </c>
      <c r="F19" s="122">
        <v>6000</v>
      </c>
    </row>
    <row r="20" spans="1:6" ht="15.75" x14ac:dyDescent="0.25">
      <c r="A20" s="124" t="s">
        <v>98</v>
      </c>
      <c r="B20" s="125">
        <f>B21</f>
        <v>4097.16</v>
      </c>
      <c r="C20" s="125">
        <f>C21</f>
        <v>2600</v>
      </c>
      <c r="D20" s="125">
        <f>D21</f>
        <v>5000</v>
      </c>
      <c r="E20" s="125">
        <f>E21</f>
        <v>5000</v>
      </c>
      <c r="F20" s="125">
        <f>F21</f>
        <v>5000</v>
      </c>
    </row>
    <row r="21" spans="1:6" ht="15.75" x14ac:dyDescent="0.25">
      <c r="A21" s="126" t="s">
        <v>99</v>
      </c>
      <c r="B21" s="127">
        <v>4097.16</v>
      </c>
      <c r="C21" s="127">
        <v>2600</v>
      </c>
      <c r="D21" s="127">
        <v>5000</v>
      </c>
      <c r="E21" s="127">
        <v>5000</v>
      </c>
      <c r="F21" s="127">
        <v>5000</v>
      </c>
    </row>
    <row r="22" spans="1:6" ht="16.5" thickBot="1" x14ac:dyDescent="0.3">
      <c r="A22" s="183"/>
      <c r="B22" s="184"/>
      <c r="C22" s="184"/>
      <c r="D22" s="184"/>
      <c r="E22" s="184"/>
      <c r="F22" s="184"/>
    </row>
    <row r="23" spans="1:6" ht="32.25" thickBot="1" x14ac:dyDescent="0.3">
      <c r="A23" s="197" t="s">
        <v>77</v>
      </c>
      <c r="B23" s="192" t="s">
        <v>94</v>
      </c>
      <c r="C23" s="192" t="s">
        <v>74</v>
      </c>
      <c r="D23" s="192" t="s">
        <v>93</v>
      </c>
      <c r="E23" s="193" t="s">
        <v>75</v>
      </c>
      <c r="F23" s="194" t="s">
        <v>92</v>
      </c>
    </row>
    <row r="24" spans="1:6" ht="15.75" x14ac:dyDescent="0.25">
      <c r="A24" s="189" t="s">
        <v>124</v>
      </c>
      <c r="B24" s="190">
        <f>B26</f>
        <v>14360.96</v>
      </c>
      <c r="C24" s="190">
        <f>C26</f>
        <v>1100</v>
      </c>
      <c r="D24" s="190">
        <v>0</v>
      </c>
      <c r="E24" s="190">
        <v>0</v>
      </c>
      <c r="F24" s="191">
        <v>0</v>
      </c>
    </row>
    <row r="25" spans="1:6" ht="45.75" x14ac:dyDescent="0.25">
      <c r="A25" s="195" t="s">
        <v>125</v>
      </c>
      <c r="B25" s="185">
        <v>0</v>
      </c>
      <c r="C25" s="185">
        <v>0</v>
      </c>
      <c r="D25" s="185">
        <v>0</v>
      </c>
      <c r="E25" s="185">
        <v>0</v>
      </c>
      <c r="F25" s="186">
        <v>0</v>
      </c>
    </row>
    <row r="26" spans="1:6" ht="45.75" x14ac:dyDescent="0.25">
      <c r="A26" s="195" t="s">
        <v>126</v>
      </c>
      <c r="B26" s="185">
        <v>14360.96</v>
      </c>
      <c r="C26" s="185">
        <v>1100</v>
      </c>
      <c r="D26" s="185">
        <v>0</v>
      </c>
      <c r="E26" s="185">
        <v>0</v>
      </c>
      <c r="F26" s="186">
        <v>0</v>
      </c>
    </row>
    <row r="27" spans="1:6" ht="46.5" thickBot="1" x14ac:dyDescent="0.3">
      <c r="A27" s="196" t="s">
        <v>127</v>
      </c>
      <c r="B27" s="187">
        <v>0</v>
      </c>
      <c r="C27" s="187">
        <v>0</v>
      </c>
      <c r="D27" s="187">
        <v>0</v>
      </c>
      <c r="E27" s="187">
        <v>0</v>
      </c>
      <c r="F27" s="188">
        <v>0</v>
      </c>
    </row>
    <row r="28" spans="1:6" ht="15.75" x14ac:dyDescent="0.25">
      <c r="A28" s="183"/>
      <c r="B28" s="184"/>
      <c r="C28" s="184"/>
      <c r="D28" s="184"/>
      <c r="E28" s="184"/>
      <c r="F28" s="184"/>
    </row>
    <row r="29" spans="1:6" ht="15.75" x14ac:dyDescent="0.25">
      <c r="A29" s="183"/>
      <c r="B29" s="184"/>
      <c r="C29" s="184"/>
      <c r="D29" s="184"/>
      <c r="E29" s="184"/>
      <c r="F29" s="184"/>
    </row>
    <row r="30" spans="1:6" ht="15.75" customHeight="1" x14ac:dyDescent="0.25">
      <c r="A30" s="203" t="s">
        <v>81</v>
      </c>
      <c r="B30" s="203"/>
      <c r="C30" s="203"/>
      <c r="D30" s="203"/>
      <c r="E30" s="203"/>
      <c r="F30" s="203"/>
    </row>
    <row r="31" spans="1:6" ht="15.75" x14ac:dyDescent="0.25">
      <c r="A31" s="109"/>
      <c r="B31" s="110"/>
      <c r="C31" s="110"/>
      <c r="D31" s="110"/>
      <c r="E31" s="112"/>
      <c r="F31" s="112"/>
    </row>
    <row r="32" spans="1:6" ht="31.5" x14ac:dyDescent="0.25">
      <c r="A32" s="113" t="s">
        <v>77</v>
      </c>
      <c r="B32" s="114" t="s">
        <v>94</v>
      </c>
      <c r="C32" s="114" t="s">
        <v>74</v>
      </c>
      <c r="D32" s="114" t="s">
        <v>93</v>
      </c>
      <c r="E32" s="114" t="s">
        <v>75</v>
      </c>
      <c r="F32" s="114" t="s">
        <v>92</v>
      </c>
    </row>
    <row r="33" spans="1:6" ht="15.75" x14ac:dyDescent="0.25">
      <c r="A33" s="115" t="s">
        <v>3</v>
      </c>
      <c r="B33" s="116">
        <f>B34+B36+B38+B40+B43</f>
        <v>714948.27</v>
      </c>
      <c r="C33" s="116">
        <f>C34+C36+C38+C40+C43</f>
        <v>814960</v>
      </c>
      <c r="D33" s="116">
        <f>D34+D36+D38+D40+D43</f>
        <v>1112532</v>
      </c>
      <c r="E33" s="116">
        <f>E34+E36+E38+E40+E43</f>
        <v>1110964</v>
      </c>
      <c r="F33" s="116">
        <f>F34+F36+F38+F40+F43</f>
        <v>1117410</v>
      </c>
    </row>
    <row r="34" spans="1:6" ht="31.5" x14ac:dyDescent="0.25">
      <c r="A34" s="117" t="s">
        <v>78</v>
      </c>
      <c r="B34" s="86">
        <f>B35</f>
        <v>517137.22</v>
      </c>
      <c r="C34" s="86">
        <f>C35</f>
        <v>659000</v>
      </c>
      <c r="D34" s="86">
        <f>D35</f>
        <v>888902</v>
      </c>
      <c r="E34" s="86">
        <f>E35</f>
        <v>887334</v>
      </c>
      <c r="F34" s="86">
        <f>F35</f>
        <v>893780</v>
      </c>
    </row>
    <row r="35" spans="1:6" ht="15.75" x14ac:dyDescent="0.25">
      <c r="A35" s="118" t="s">
        <v>86</v>
      </c>
      <c r="B35" s="119">
        <v>517137.22</v>
      </c>
      <c r="C35" s="119">
        <v>659000</v>
      </c>
      <c r="D35" s="119">
        <v>888902</v>
      </c>
      <c r="E35" s="119">
        <v>887334</v>
      </c>
      <c r="F35" s="119">
        <v>893780</v>
      </c>
    </row>
    <row r="36" spans="1:6" ht="31.5" x14ac:dyDescent="0.25">
      <c r="A36" s="128" t="s">
        <v>79</v>
      </c>
      <c r="B36" s="86">
        <f>B37</f>
        <v>154860.65</v>
      </c>
      <c r="C36" s="86">
        <f>C37</f>
        <v>16310</v>
      </c>
      <c r="D36" s="86">
        <f>D37</f>
        <v>180320</v>
      </c>
      <c r="E36" s="86">
        <f>E37</f>
        <v>180320</v>
      </c>
      <c r="F36" s="86">
        <f>F37</f>
        <v>180320</v>
      </c>
    </row>
    <row r="37" spans="1:6" ht="30" x14ac:dyDescent="0.25">
      <c r="A37" s="121" t="s">
        <v>85</v>
      </c>
      <c r="B37" s="119">
        <v>154860.65</v>
      </c>
      <c r="C37" s="119">
        <v>16310</v>
      </c>
      <c r="D37" s="119">
        <v>180320</v>
      </c>
      <c r="E37" s="119">
        <v>180320</v>
      </c>
      <c r="F37" s="119">
        <v>180320</v>
      </c>
    </row>
    <row r="38" spans="1:6" ht="15.75" x14ac:dyDescent="0.25">
      <c r="A38" s="117" t="s">
        <v>82</v>
      </c>
      <c r="B38" s="86">
        <f>B39</f>
        <v>27228.48</v>
      </c>
      <c r="C38" s="86">
        <f>C39</f>
        <v>77700</v>
      </c>
      <c r="D38" s="86">
        <f>D39</f>
        <v>20310</v>
      </c>
      <c r="E38" s="86">
        <f>E39</f>
        <v>20310</v>
      </c>
      <c r="F38" s="86">
        <f>F39</f>
        <v>20310</v>
      </c>
    </row>
    <row r="39" spans="1:6" ht="15.75" x14ac:dyDescent="0.25">
      <c r="A39" s="118" t="s">
        <v>84</v>
      </c>
      <c r="B39" s="119">
        <v>27228.48</v>
      </c>
      <c r="C39" s="119">
        <v>77700</v>
      </c>
      <c r="D39" s="119">
        <v>20310</v>
      </c>
      <c r="E39" s="119">
        <v>20310</v>
      </c>
      <c r="F39" s="122">
        <v>20310</v>
      </c>
    </row>
    <row r="40" spans="1:6" ht="15.75" x14ac:dyDescent="0.25">
      <c r="A40" s="115" t="s">
        <v>80</v>
      </c>
      <c r="B40" s="86">
        <f>B41+B42</f>
        <v>11624.76</v>
      </c>
      <c r="C40" s="86">
        <f>C41+C42</f>
        <v>59350</v>
      </c>
      <c r="D40" s="86">
        <f>D41+D42</f>
        <v>18000</v>
      </c>
      <c r="E40" s="86">
        <f>E41+E42</f>
        <v>18000</v>
      </c>
      <c r="F40" s="86">
        <f>F41+F42</f>
        <v>18000</v>
      </c>
    </row>
    <row r="41" spans="1:6" ht="30" x14ac:dyDescent="0.25">
      <c r="A41" s="121" t="s">
        <v>83</v>
      </c>
      <c r="B41" s="119">
        <v>11624.76</v>
      </c>
      <c r="C41" s="119">
        <v>14350</v>
      </c>
      <c r="D41" s="123">
        <v>12000</v>
      </c>
      <c r="E41" s="119">
        <v>12000</v>
      </c>
      <c r="F41" s="122">
        <v>12000</v>
      </c>
    </row>
    <row r="42" spans="1:6" ht="30" x14ac:dyDescent="0.25">
      <c r="A42" s="121" t="s">
        <v>108</v>
      </c>
      <c r="B42" s="119">
        <v>0</v>
      </c>
      <c r="C42" s="119">
        <v>45000</v>
      </c>
      <c r="D42" s="123">
        <v>6000</v>
      </c>
      <c r="E42" s="119">
        <v>6000</v>
      </c>
      <c r="F42" s="122">
        <v>6000</v>
      </c>
    </row>
    <row r="43" spans="1:6" ht="15.75" x14ac:dyDescent="0.25">
      <c r="A43" s="129" t="s">
        <v>98</v>
      </c>
      <c r="B43" s="127">
        <f>B44</f>
        <v>4097.16</v>
      </c>
      <c r="C43" s="127">
        <f>C44</f>
        <v>2600</v>
      </c>
      <c r="D43" s="127">
        <f>D44</f>
        <v>5000</v>
      </c>
      <c r="E43" s="127">
        <f>E44</f>
        <v>5000</v>
      </c>
      <c r="F43" s="127">
        <f>F44</f>
        <v>5000</v>
      </c>
    </row>
    <row r="44" spans="1:6" ht="15.75" x14ac:dyDescent="0.25">
      <c r="A44" s="130" t="s">
        <v>99</v>
      </c>
      <c r="B44" s="127">
        <v>4097.16</v>
      </c>
      <c r="C44" s="127">
        <v>2600</v>
      </c>
      <c r="D44" s="127">
        <v>5000</v>
      </c>
      <c r="E44" s="127">
        <v>5000</v>
      </c>
      <c r="F44" s="127">
        <v>5000</v>
      </c>
    </row>
  </sheetData>
  <mergeCells count="5">
    <mergeCell ref="A1:F1"/>
    <mergeCell ref="A3:F3"/>
    <mergeCell ref="A5:F5"/>
    <mergeCell ref="A7:F7"/>
    <mergeCell ref="A30:F3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D22" sqref="D22"/>
    </sheetView>
  </sheetViews>
  <sheetFormatPr defaultRowHeight="15" x14ac:dyDescent="0.25"/>
  <cols>
    <col min="1" max="1" width="37.7109375" customWidth="1"/>
    <col min="2" max="6" width="25.28515625" style="78" customWidth="1"/>
  </cols>
  <sheetData>
    <row r="1" spans="1:6" ht="42" customHeight="1" x14ac:dyDescent="0.25">
      <c r="A1" s="203" t="s">
        <v>111</v>
      </c>
      <c r="B1" s="203"/>
      <c r="C1" s="203"/>
      <c r="D1" s="203"/>
      <c r="E1" s="203"/>
      <c r="F1" s="203"/>
    </row>
    <row r="2" spans="1:6" ht="18" customHeight="1" x14ac:dyDescent="0.25">
      <c r="A2" s="5"/>
      <c r="B2" s="68"/>
      <c r="C2" s="68"/>
      <c r="D2" s="68"/>
      <c r="E2" s="68"/>
      <c r="F2" s="68"/>
    </row>
    <row r="3" spans="1:6" ht="15.75" x14ac:dyDescent="0.25">
      <c r="A3" s="203" t="s">
        <v>32</v>
      </c>
      <c r="B3" s="203"/>
      <c r="C3" s="203"/>
      <c r="D3" s="203"/>
      <c r="E3" s="222"/>
      <c r="F3" s="222"/>
    </row>
    <row r="4" spans="1:6" ht="18" x14ac:dyDescent="0.25">
      <c r="A4" s="5"/>
      <c r="B4" s="68"/>
      <c r="C4" s="68"/>
      <c r="D4" s="68"/>
      <c r="E4" s="106"/>
      <c r="F4" s="106"/>
    </row>
    <row r="5" spans="1:6" ht="18" customHeight="1" x14ac:dyDescent="0.25">
      <c r="A5" s="203" t="s">
        <v>13</v>
      </c>
      <c r="B5" s="204"/>
      <c r="C5" s="204"/>
      <c r="D5" s="204"/>
      <c r="E5" s="204"/>
      <c r="F5" s="204"/>
    </row>
    <row r="6" spans="1:6" ht="18" x14ac:dyDescent="0.25">
      <c r="A6" s="5"/>
      <c r="B6" s="68"/>
      <c r="C6" s="68"/>
      <c r="D6" s="68"/>
      <c r="E6" s="106"/>
      <c r="F6" s="106"/>
    </row>
    <row r="7" spans="1:6" ht="15.75" x14ac:dyDescent="0.25">
      <c r="A7" s="203" t="s">
        <v>25</v>
      </c>
      <c r="B7" s="232"/>
      <c r="C7" s="232"/>
      <c r="D7" s="232"/>
      <c r="E7" s="232"/>
      <c r="F7" s="232"/>
    </row>
    <row r="8" spans="1:6" ht="18" x14ac:dyDescent="0.25">
      <c r="A8" s="5"/>
      <c r="B8" s="68"/>
      <c r="C8" s="68"/>
      <c r="D8" s="68"/>
      <c r="E8" s="106"/>
      <c r="F8" s="106"/>
    </row>
    <row r="9" spans="1:6" ht="25.5" x14ac:dyDescent="0.25">
      <c r="A9" s="22" t="s">
        <v>26</v>
      </c>
      <c r="B9" s="82" t="s">
        <v>94</v>
      </c>
      <c r="C9" s="82" t="s">
        <v>74</v>
      </c>
      <c r="D9" s="82" t="s">
        <v>93</v>
      </c>
      <c r="E9" s="82" t="s">
        <v>75</v>
      </c>
      <c r="F9" s="82" t="s">
        <v>92</v>
      </c>
    </row>
    <row r="10" spans="1:6" ht="15.75" customHeight="1" x14ac:dyDescent="0.25">
      <c r="A10" s="11" t="s">
        <v>27</v>
      </c>
      <c r="B10" s="83">
        <f>B11</f>
        <v>714948.27</v>
      </c>
      <c r="C10" s="83">
        <f>C11</f>
        <v>814960</v>
      </c>
      <c r="D10" s="83">
        <f>D11</f>
        <v>1112532</v>
      </c>
      <c r="E10" s="83">
        <f>E11</f>
        <v>1110964</v>
      </c>
      <c r="F10" s="83">
        <f>F11</f>
        <v>1117410</v>
      </c>
    </row>
    <row r="11" spans="1:6" ht="15.75" customHeight="1" x14ac:dyDescent="0.25">
      <c r="A11" s="11" t="s">
        <v>60</v>
      </c>
      <c r="B11" s="83">
        <v>714948.27</v>
      </c>
      <c r="C11" s="83">
        <v>814960</v>
      </c>
      <c r="D11" s="83">
        <v>1112532</v>
      </c>
      <c r="E11" s="83">
        <v>1110964</v>
      </c>
      <c r="F11" s="83">
        <v>1117410</v>
      </c>
    </row>
    <row r="24" spans="8:8" ht="15.75" x14ac:dyDescent="0.25">
      <c r="H24" s="13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XFD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</row>
    <row r="2" spans="1:9" ht="18" customHeight="1" x14ac:dyDescent="0.25">
      <c r="A2" s="5"/>
      <c r="B2" s="5"/>
      <c r="C2" s="5"/>
      <c r="D2" s="5"/>
      <c r="E2" s="5"/>
      <c r="F2" s="5"/>
      <c r="G2" s="26"/>
      <c r="H2" s="5"/>
      <c r="I2" s="5"/>
    </row>
    <row r="3" spans="1:9" ht="15.75" x14ac:dyDescent="0.25">
      <c r="A3" s="203" t="s">
        <v>32</v>
      </c>
      <c r="B3" s="203"/>
      <c r="C3" s="203"/>
      <c r="D3" s="203"/>
      <c r="E3" s="203"/>
      <c r="F3" s="203"/>
      <c r="G3" s="203"/>
      <c r="H3" s="222"/>
      <c r="I3" s="222"/>
    </row>
    <row r="4" spans="1:9" ht="18" x14ac:dyDescent="0.25">
      <c r="A4" s="5"/>
      <c r="B4" s="5"/>
      <c r="C4" s="5"/>
      <c r="D4" s="5"/>
      <c r="E4" s="5"/>
      <c r="F4" s="5"/>
      <c r="G4" s="26"/>
      <c r="H4" s="6"/>
      <c r="I4" s="6"/>
    </row>
    <row r="5" spans="1:9" ht="18" customHeight="1" x14ac:dyDescent="0.25">
      <c r="A5" s="203" t="s">
        <v>28</v>
      </c>
      <c r="B5" s="204"/>
      <c r="C5" s="204"/>
      <c r="D5" s="204"/>
      <c r="E5" s="204"/>
      <c r="F5" s="204"/>
      <c r="G5" s="204"/>
      <c r="H5" s="204"/>
      <c r="I5" s="204"/>
    </row>
    <row r="6" spans="1:9" ht="18" x14ac:dyDescent="0.25">
      <c r="A6" s="5"/>
      <c r="B6" s="5"/>
      <c r="C6" s="5"/>
      <c r="D6" s="5"/>
      <c r="E6" s="5"/>
      <c r="F6" s="5"/>
      <c r="G6" s="26"/>
      <c r="H6" s="6"/>
      <c r="I6" s="6"/>
    </row>
    <row r="7" spans="1:9" ht="25.5" x14ac:dyDescent="0.25">
      <c r="A7" s="22" t="s">
        <v>14</v>
      </c>
      <c r="B7" s="21" t="s">
        <v>15</v>
      </c>
      <c r="C7" s="21" t="s">
        <v>16</v>
      </c>
      <c r="D7" s="21" t="s">
        <v>48</v>
      </c>
      <c r="E7" s="22" t="s">
        <v>95</v>
      </c>
      <c r="F7" s="22" t="s">
        <v>74</v>
      </c>
      <c r="G7" s="22" t="s">
        <v>93</v>
      </c>
      <c r="H7" s="22" t="s">
        <v>75</v>
      </c>
      <c r="I7" s="22" t="s">
        <v>92</v>
      </c>
    </row>
    <row r="8" spans="1:9" ht="25.5" x14ac:dyDescent="0.25">
      <c r="A8" s="11">
        <v>8</v>
      </c>
      <c r="B8" s="11"/>
      <c r="C8" s="11"/>
      <c r="D8" s="11" t="s">
        <v>29</v>
      </c>
      <c r="E8" s="10"/>
      <c r="F8" s="10">
        <v>0</v>
      </c>
      <c r="G8" s="10"/>
      <c r="H8" s="10">
        <v>0</v>
      </c>
      <c r="I8" s="10">
        <v>0</v>
      </c>
    </row>
    <row r="9" spans="1:9" x14ac:dyDescent="0.25">
      <c r="A9" s="11"/>
      <c r="B9" s="16">
        <v>84</v>
      </c>
      <c r="C9" s="16"/>
      <c r="D9" s="16" t="s">
        <v>36</v>
      </c>
      <c r="E9" s="10"/>
      <c r="F9" s="10">
        <v>0</v>
      </c>
      <c r="G9" s="10"/>
      <c r="H9" s="10">
        <v>0</v>
      </c>
      <c r="I9" s="10">
        <v>0</v>
      </c>
    </row>
    <row r="10" spans="1:9" ht="25.5" x14ac:dyDescent="0.25">
      <c r="A10" s="12"/>
      <c r="B10" s="12"/>
      <c r="C10" s="13">
        <v>81</v>
      </c>
      <c r="D10" s="17" t="s">
        <v>37</v>
      </c>
      <c r="E10" s="10"/>
      <c r="F10" s="10">
        <v>0</v>
      </c>
      <c r="G10" s="10"/>
      <c r="H10" s="10">
        <v>0</v>
      </c>
      <c r="I10" s="10">
        <v>0</v>
      </c>
    </row>
    <row r="11" spans="1:9" ht="25.5" x14ac:dyDescent="0.25">
      <c r="A11" s="14">
        <v>5</v>
      </c>
      <c r="B11" s="15"/>
      <c r="C11" s="15"/>
      <c r="D11" s="27" t="s">
        <v>30</v>
      </c>
      <c r="E11" s="10"/>
      <c r="F11" s="10">
        <v>0</v>
      </c>
      <c r="G11" s="10"/>
      <c r="H11" s="10">
        <v>0</v>
      </c>
      <c r="I11" s="10">
        <v>0</v>
      </c>
    </row>
    <row r="12" spans="1:9" ht="25.5" x14ac:dyDescent="0.25">
      <c r="A12" s="16"/>
      <c r="B12" s="16">
        <v>54</v>
      </c>
      <c r="C12" s="16"/>
      <c r="D12" s="28" t="s">
        <v>38</v>
      </c>
      <c r="E12" s="10"/>
      <c r="F12" s="10">
        <v>0</v>
      </c>
      <c r="G12" s="10"/>
      <c r="H12" s="10">
        <v>0</v>
      </c>
      <c r="I12" s="10">
        <v>0</v>
      </c>
    </row>
    <row r="13" spans="1:9" x14ac:dyDescent="0.25">
      <c r="A13" s="16"/>
      <c r="B13" s="16"/>
      <c r="C13" s="13">
        <v>11</v>
      </c>
      <c r="D13" s="13" t="s">
        <v>18</v>
      </c>
      <c r="E13" s="10"/>
      <c r="F13" s="10">
        <v>0</v>
      </c>
      <c r="G13" s="10"/>
      <c r="H13" s="10">
        <v>0</v>
      </c>
      <c r="I13" s="10">
        <v>0</v>
      </c>
    </row>
    <row r="14" spans="1:9" x14ac:dyDescent="0.25">
      <c r="A14" s="16"/>
      <c r="B14" s="16"/>
      <c r="C14" s="13">
        <v>31</v>
      </c>
      <c r="D14" s="13" t="s">
        <v>39</v>
      </c>
      <c r="E14" s="10"/>
      <c r="F14" s="10">
        <v>0</v>
      </c>
      <c r="G14" s="10"/>
      <c r="H14" s="10">
        <v>0</v>
      </c>
      <c r="I14" s="10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M27" sqref="M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203" t="s">
        <v>111</v>
      </c>
      <c r="B1" s="203"/>
      <c r="C1" s="203"/>
      <c r="D1" s="203"/>
      <c r="E1" s="203"/>
      <c r="F1" s="203"/>
      <c r="G1" s="203"/>
      <c r="H1" s="203"/>
    </row>
    <row r="2" spans="1:8" ht="18" customHeight="1" x14ac:dyDescent="0.25">
      <c r="A2" s="26"/>
      <c r="B2" s="26"/>
      <c r="C2" s="26"/>
      <c r="D2" s="26"/>
      <c r="E2" s="26"/>
      <c r="F2" s="26"/>
      <c r="G2" s="26"/>
      <c r="H2" s="26"/>
    </row>
    <row r="3" spans="1:8" ht="15.75" x14ac:dyDescent="0.25">
      <c r="A3" s="203" t="s">
        <v>32</v>
      </c>
      <c r="B3" s="203"/>
      <c r="C3" s="203"/>
      <c r="D3" s="203"/>
      <c r="E3" s="203"/>
      <c r="F3" s="203"/>
      <c r="G3" s="222"/>
      <c r="H3" s="222"/>
    </row>
    <row r="4" spans="1:8" ht="18" x14ac:dyDescent="0.25">
      <c r="A4" s="26"/>
      <c r="B4" s="26"/>
      <c r="C4" s="26"/>
      <c r="D4" s="26"/>
      <c r="E4" s="26"/>
      <c r="F4" s="26"/>
      <c r="G4" s="6"/>
      <c r="H4" s="6"/>
    </row>
    <row r="5" spans="1:8" ht="18" customHeight="1" x14ac:dyDescent="0.25">
      <c r="A5" s="203" t="s">
        <v>128</v>
      </c>
      <c r="B5" s="204"/>
      <c r="C5" s="204"/>
      <c r="D5" s="204"/>
      <c r="E5" s="204"/>
      <c r="F5" s="204"/>
      <c r="G5" s="204"/>
      <c r="H5" s="204"/>
    </row>
    <row r="6" spans="1:8" ht="18" x14ac:dyDescent="0.25">
      <c r="A6" s="26"/>
      <c r="B6" s="26"/>
      <c r="C6" s="26"/>
      <c r="D6" s="26"/>
      <c r="E6" s="26"/>
      <c r="F6" s="26"/>
      <c r="G6" s="6"/>
      <c r="H6" s="6"/>
    </row>
    <row r="7" spans="1:8" ht="25.5" x14ac:dyDescent="0.25">
      <c r="A7" s="266" t="s">
        <v>77</v>
      </c>
      <c r="B7" s="271"/>
      <c r="C7" s="272"/>
      <c r="D7" s="22" t="s">
        <v>95</v>
      </c>
      <c r="E7" s="22" t="s">
        <v>74</v>
      </c>
      <c r="F7" s="22" t="s">
        <v>93</v>
      </c>
      <c r="G7" s="22" t="s">
        <v>75</v>
      </c>
      <c r="H7" s="22" t="s">
        <v>92</v>
      </c>
    </row>
    <row r="8" spans="1:8" x14ac:dyDescent="0.25">
      <c r="A8" s="273" t="s">
        <v>129</v>
      </c>
      <c r="B8" s="258"/>
      <c r="C8" s="259"/>
      <c r="D8" s="10"/>
      <c r="E8" s="10">
        <v>0</v>
      </c>
      <c r="F8" s="10"/>
      <c r="G8" s="10">
        <v>0</v>
      </c>
      <c r="H8" s="10">
        <v>0</v>
      </c>
    </row>
    <row r="9" spans="1:8" ht="27.75" customHeight="1" x14ac:dyDescent="0.25">
      <c r="A9" s="273" t="s">
        <v>130</v>
      </c>
      <c r="B9" s="275"/>
      <c r="C9" s="276"/>
      <c r="D9" s="10"/>
      <c r="E9" s="10">
        <v>0</v>
      </c>
      <c r="F9" s="10"/>
      <c r="G9" s="10">
        <v>0</v>
      </c>
      <c r="H9" s="10">
        <v>0</v>
      </c>
    </row>
    <row r="10" spans="1:8" ht="29.25" customHeight="1" x14ac:dyDescent="0.25">
      <c r="A10" s="280" t="s">
        <v>131</v>
      </c>
      <c r="B10" s="258"/>
      <c r="C10" s="259"/>
      <c r="D10" s="10"/>
      <c r="E10" s="10">
        <v>0</v>
      </c>
      <c r="F10" s="10"/>
      <c r="G10" s="10">
        <v>0</v>
      </c>
      <c r="H10" s="10">
        <v>0</v>
      </c>
    </row>
    <row r="11" spans="1:8" x14ac:dyDescent="0.25">
      <c r="A11" s="14" t="s">
        <v>132</v>
      </c>
      <c r="B11" s="15"/>
      <c r="C11" s="15"/>
      <c r="D11" s="10"/>
      <c r="E11" s="10">
        <v>0</v>
      </c>
      <c r="F11" s="10"/>
      <c r="G11" s="10">
        <v>0</v>
      </c>
      <c r="H11" s="10">
        <v>0</v>
      </c>
    </row>
    <row r="12" spans="1:8" x14ac:dyDescent="0.25">
      <c r="A12" s="274" t="s">
        <v>78</v>
      </c>
      <c r="B12" s="258"/>
      <c r="C12" s="259"/>
      <c r="D12" s="10"/>
      <c r="E12" s="10">
        <v>0</v>
      </c>
      <c r="F12" s="10"/>
      <c r="G12" s="10">
        <v>0</v>
      </c>
      <c r="H12" s="10">
        <v>0</v>
      </c>
    </row>
    <row r="13" spans="1:8" x14ac:dyDescent="0.25">
      <c r="A13" s="277" t="s">
        <v>133</v>
      </c>
      <c r="B13" s="278"/>
      <c r="C13" s="279"/>
      <c r="D13" s="10"/>
      <c r="E13" s="10">
        <v>0</v>
      </c>
      <c r="F13" s="10"/>
      <c r="G13" s="10">
        <v>0</v>
      </c>
      <c r="H13" s="10">
        <v>0</v>
      </c>
    </row>
    <row r="14" spans="1:8" x14ac:dyDescent="0.25">
      <c r="A14" s="281" t="s">
        <v>82</v>
      </c>
      <c r="B14" s="282"/>
      <c r="C14" s="283"/>
      <c r="D14" s="10"/>
      <c r="E14" s="10"/>
      <c r="F14" s="10"/>
      <c r="G14" s="10"/>
      <c r="H14" s="10"/>
    </row>
    <row r="15" spans="1:8" x14ac:dyDescent="0.25">
      <c r="A15" s="277" t="s">
        <v>134</v>
      </c>
      <c r="B15" s="278"/>
      <c r="C15" s="279"/>
      <c r="D15" s="10"/>
      <c r="E15" s="10">
        <v>0</v>
      </c>
      <c r="F15" s="10"/>
      <c r="G15" s="10">
        <v>0</v>
      </c>
      <c r="H15" s="10">
        <v>0</v>
      </c>
    </row>
  </sheetData>
  <mergeCells count="10">
    <mergeCell ref="A10:C10"/>
    <mergeCell ref="A12:C12"/>
    <mergeCell ref="A13:C13"/>
    <mergeCell ref="A15:C15"/>
    <mergeCell ref="A1:H1"/>
    <mergeCell ref="A3:H3"/>
    <mergeCell ref="A5:H5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N20" sqref="N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3.42578125" customWidth="1"/>
    <col min="5" max="5" width="21.5703125" style="78" customWidth="1"/>
    <col min="6" max="6" width="16.28515625" style="78" customWidth="1"/>
    <col min="7" max="7" width="16" style="78" customWidth="1"/>
    <col min="8" max="8" width="15.28515625" style="78" customWidth="1"/>
    <col min="9" max="9" width="14.5703125" style="78" customWidth="1"/>
  </cols>
  <sheetData>
    <row r="1" spans="1:9" ht="42" customHeight="1" x14ac:dyDescent="0.25">
      <c r="A1" s="203" t="s">
        <v>113</v>
      </c>
      <c r="B1" s="203"/>
      <c r="C1" s="203"/>
      <c r="D1" s="203"/>
      <c r="E1" s="203"/>
      <c r="F1" s="203"/>
      <c r="G1" s="203"/>
      <c r="H1" s="203"/>
      <c r="I1" s="203"/>
    </row>
    <row r="2" spans="1:9" ht="18" x14ac:dyDescent="0.25">
      <c r="A2" s="5"/>
      <c r="B2" s="5"/>
      <c r="C2" s="5"/>
      <c r="D2" s="5"/>
      <c r="E2" s="68"/>
      <c r="F2" s="68"/>
      <c r="G2" s="68"/>
      <c r="H2" s="106"/>
      <c r="I2" s="106"/>
    </row>
    <row r="3" spans="1:9" ht="18" customHeight="1" x14ac:dyDescent="0.25">
      <c r="A3" s="203" t="s">
        <v>31</v>
      </c>
      <c r="B3" s="204"/>
      <c r="C3" s="204"/>
      <c r="D3" s="204"/>
      <c r="E3" s="204"/>
      <c r="F3" s="204"/>
      <c r="G3" s="204"/>
      <c r="H3" s="204"/>
      <c r="I3" s="204"/>
    </row>
    <row r="4" spans="1:9" ht="18" x14ac:dyDescent="0.25">
      <c r="A4" s="5"/>
      <c r="B4" s="5"/>
      <c r="C4" s="5"/>
      <c r="D4" s="5"/>
      <c r="E4" s="68"/>
      <c r="F4" s="68"/>
      <c r="G4" s="68"/>
      <c r="H4" s="106"/>
      <c r="I4" s="106"/>
    </row>
    <row r="5" spans="1:9" ht="25.5" x14ac:dyDescent="0.25">
      <c r="A5" s="266" t="s">
        <v>33</v>
      </c>
      <c r="B5" s="267"/>
      <c r="C5" s="268"/>
      <c r="D5" s="21" t="s">
        <v>34</v>
      </c>
      <c r="E5" s="82" t="s">
        <v>94</v>
      </c>
      <c r="F5" s="82" t="s">
        <v>74</v>
      </c>
      <c r="G5" s="82" t="s">
        <v>93</v>
      </c>
      <c r="H5" s="82" t="s">
        <v>75</v>
      </c>
      <c r="I5" s="82" t="s">
        <v>92</v>
      </c>
    </row>
    <row r="6" spans="1:9" ht="31.5" x14ac:dyDescent="0.25">
      <c r="A6" s="260" t="s">
        <v>62</v>
      </c>
      <c r="B6" s="261"/>
      <c r="C6" s="262"/>
      <c r="D6" s="62" t="s">
        <v>109</v>
      </c>
      <c r="E6" s="86">
        <f>E7+E40+E44</f>
        <v>714948.27</v>
      </c>
      <c r="F6" s="86">
        <f>F7+F40</f>
        <v>814960</v>
      </c>
      <c r="G6" s="86">
        <f>G7+G40</f>
        <v>1112532</v>
      </c>
      <c r="H6" s="86">
        <f>H7+H40</f>
        <v>1110964</v>
      </c>
      <c r="I6" s="86">
        <f>I7+I40</f>
        <v>1117410</v>
      </c>
    </row>
    <row r="7" spans="1:9" x14ac:dyDescent="0.25">
      <c r="A7" s="263" t="s">
        <v>63</v>
      </c>
      <c r="B7" s="264"/>
      <c r="C7" s="265"/>
      <c r="D7" s="61" t="s">
        <v>61</v>
      </c>
      <c r="E7" s="87">
        <f>E8+E15+E18+E20+E25+E34</f>
        <v>710093.98</v>
      </c>
      <c r="F7" s="87">
        <f>F8+F15+F18+F20+F25+F34</f>
        <v>807060</v>
      </c>
      <c r="G7" s="87">
        <f>G8+G15+G18+G20+G25+G34</f>
        <v>1104632</v>
      </c>
      <c r="H7" s="87">
        <f>H8+H15+H18+H20+H25+H34</f>
        <v>1103064</v>
      </c>
      <c r="I7" s="87">
        <f>I8+I15+I18+I20+I25+I34</f>
        <v>1109510</v>
      </c>
    </row>
    <row r="8" spans="1:9" x14ac:dyDescent="0.25">
      <c r="A8" s="237" t="s">
        <v>65</v>
      </c>
      <c r="B8" s="238"/>
      <c r="C8" s="239"/>
      <c r="D8" s="56" t="s">
        <v>18</v>
      </c>
      <c r="E8" s="85">
        <f>E9+E14</f>
        <v>512282.93</v>
      </c>
      <c r="F8" s="85">
        <f>F9+F14</f>
        <v>651100</v>
      </c>
      <c r="G8" s="85">
        <f>G9+G14</f>
        <v>881002</v>
      </c>
      <c r="H8" s="85">
        <f>H9+H14</f>
        <v>879434</v>
      </c>
      <c r="I8" s="85">
        <f>I9+I14</f>
        <v>885880</v>
      </c>
    </row>
    <row r="9" spans="1:9" x14ac:dyDescent="0.25">
      <c r="A9" s="240">
        <v>3</v>
      </c>
      <c r="B9" s="241"/>
      <c r="C9" s="242"/>
      <c r="D9" s="29" t="s">
        <v>22</v>
      </c>
      <c r="E9" s="85">
        <f>E10+E11+E12+E13+E14</f>
        <v>512282.93</v>
      </c>
      <c r="F9" s="85">
        <f>F10+F11+F12+F13+F14</f>
        <v>651100</v>
      </c>
      <c r="G9" s="85">
        <f>G10+G11+G12+G13+G14</f>
        <v>881002</v>
      </c>
      <c r="H9" s="85">
        <f>H10+H11+H12+H13+H14</f>
        <v>879434</v>
      </c>
      <c r="I9" s="85">
        <f>I10+I11+I12+I13+I14</f>
        <v>885880</v>
      </c>
    </row>
    <row r="10" spans="1:9" x14ac:dyDescent="0.25">
      <c r="A10" s="243">
        <v>31</v>
      </c>
      <c r="B10" s="244"/>
      <c r="C10" s="245"/>
      <c r="D10" s="29" t="s">
        <v>23</v>
      </c>
      <c r="E10" s="83">
        <v>382895.84</v>
      </c>
      <c r="F10" s="83">
        <v>541190</v>
      </c>
      <c r="G10" s="83">
        <v>650098</v>
      </c>
      <c r="H10" s="83">
        <v>653030</v>
      </c>
      <c r="I10" s="107">
        <v>654976</v>
      </c>
    </row>
    <row r="11" spans="1:9" x14ac:dyDescent="0.25">
      <c r="A11" s="243">
        <v>32</v>
      </c>
      <c r="B11" s="244"/>
      <c r="C11" s="245"/>
      <c r="D11" s="29" t="s">
        <v>35</v>
      </c>
      <c r="E11" s="83">
        <v>127461.53</v>
      </c>
      <c r="F11" s="83">
        <v>107410</v>
      </c>
      <c r="G11" s="83">
        <v>228404</v>
      </c>
      <c r="H11" s="83">
        <v>223904</v>
      </c>
      <c r="I11" s="107">
        <v>228404</v>
      </c>
    </row>
    <row r="12" spans="1:9" x14ac:dyDescent="0.25">
      <c r="A12" s="48">
        <v>34</v>
      </c>
      <c r="B12" s="49"/>
      <c r="C12" s="50"/>
      <c r="D12" s="47" t="s">
        <v>57</v>
      </c>
      <c r="E12" s="83">
        <v>1925.56</v>
      </c>
      <c r="F12" s="83">
        <v>2500</v>
      </c>
      <c r="G12" s="83">
        <v>2500</v>
      </c>
      <c r="H12" s="83">
        <v>2500</v>
      </c>
      <c r="I12" s="107">
        <v>2500</v>
      </c>
    </row>
    <row r="13" spans="1:9" ht="25.5" x14ac:dyDescent="0.25">
      <c r="A13" s="48">
        <v>37</v>
      </c>
      <c r="B13" s="49"/>
      <c r="C13" s="50"/>
      <c r="D13" s="60" t="s">
        <v>58</v>
      </c>
      <c r="E13" s="83">
        <v>0</v>
      </c>
      <c r="F13" s="83">
        <v>0</v>
      </c>
      <c r="G13" s="83">
        <v>0</v>
      </c>
      <c r="H13" s="83">
        <v>0</v>
      </c>
      <c r="I13" s="107">
        <v>0</v>
      </c>
    </row>
    <row r="14" spans="1:9" ht="25.5" x14ac:dyDescent="0.25">
      <c r="A14" s="48">
        <v>42</v>
      </c>
      <c r="B14" s="49"/>
      <c r="C14" s="50"/>
      <c r="D14" s="47" t="s">
        <v>46</v>
      </c>
      <c r="E14" s="83">
        <v>0</v>
      </c>
      <c r="F14" s="83">
        <v>0</v>
      </c>
      <c r="G14" s="83">
        <v>0</v>
      </c>
      <c r="H14" s="83">
        <v>0</v>
      </c>
      <c r="I14" s="107">
        <v>0</v>
      </c>
    </row>
    <row r="15" spans="1:9" x14ac:dyDescent="0.25">
      <c r="A15" s="237" t="s">
        <v>66</v>
      </c>
      <c r="B15" s="246"/>
      <c r="C15" s="247"/>
      <c r="D15" s="57" t="s">
        <v>56</v>
      </c>
      <c r="E15" s="85">
        <f t="shared" ref="E15:I16" si="0">E16</f>
        <v>9624.76</v>
      </c>
      <c r="F15" s="85">
        <f t="shared" si="0"/>
        <v>14350</v>
      </c>
      <c r="G15" s="85">
        <f t="shared" si="0"/>
        <v>12000</v>
      </c>
      <c r="H15" s="85">
        <f t="shared" si="0"/>
        <v>12000</v>
      </c>
      <c r="I15" s="85">
        <f t="shared" si="0"/>
        <v>12000</v>
      </c>
    </row>
    <row r="16" spans="1:9" x14ac:dyDescent="0.25">
      <c r="A16" s="45">
        <v>3</v>
      </c>
      <c r="B16" s="58"/>
      <c r="C16" s="59"/>
      <c r="D16" s="47" t="s">
        <v>22</v>
      </c>
      <c r="E16" s="85">
        <f t="shared" si="0"/>
        <v>9624.76</v>
      </c>
      <c r="F16" s="85">
        <f t="shared" si="0"/>
        <v>14350</v>
      </c>
      <c r="G16" s="85">
        <f t="shared" si="0"/>
        <v>12000</v>
      </c>
      <c r="H16" s="85">
        <f t="shared" si="0"/>
        <v>12000</v>
      </c>
      <c r="I16" s="85">
        <f t="shared" si="0"/>
        <v>12000</v>
      </c>
    </row>
    <row r="17" spans="1:17" x14ac:dyDescent="0.25">
      <c r="A17" s="48">
        <v>32</v>
      </c>
      <c r="B17" s="49"/>
      <c r="C17" s="50"/>
      <c r="D17" s="47" t="s">
        <v>35</v>
      </c>
      <c r="E17" s="83">
        <v>9624.76</v>
      </c>
      <c r="F17" s="83">
        <v>14350</v>
      </c>
      <c r="G17" s="105">
        <v>12000</v>
      </c>
      <c r="H17" s="83">
        <v>12000</v>
      </c>
      <c r="I17" s="107">
        <v>12000</v>
      </c>
    </row>
    <row r="18" spans="1:17" x14ac:dyDescent="0.25">
      <c r="A18" s="254" t="s">
        <v>101</v>
      </c>
      <c r="B18" s="255"/>
      <c r="C18" s="256"/>
      <c r="D18" s="89" t="s">
        <v>102</v>
      </c>
      <c r="E18" s="85">
        <f>E19</f>
        <v>2000</v>
      </c>
      <c r="F18" s="85">
        <f>F19</f>
        <v>45000</v>
      </c>
      <c r="G18" s="85">
        <f>G19</f>
        <v>6000</v>
      </c>
      <c r="H18" s="85">
        <f>H19</f>
        <v>6000</v>
      </c>
      <c r="I18" s="85">
        <f>I19</f>
        <v>6000</v>
      </c>
    </row>
    <row r="19" spans="1:17" x14ac:dyDescent="0.25">
      <c r="A19" s="92">
        <v>32</v>
      </c>
      <c r="B19" s="93"/>
      <c r="C19" s="94"/>
      <c r="D19" s="91" t="s">
        <v>35</v>
      </c>
      <c r="E19" s="83">
        <v>2000</v>
      </c>
      <c r="F19" s="83">
        <v>45000</v>
      </c>
      <c r="G19" s="105">
        <v>6000</v>
      </c>
      <c r="H19" s="83">
        <v>6000</v>
      </c>
      <c r="I19" s="107">
        <v>6000</v>
      </c>
    </row>
    <row r="20" spans="1:17" x14ac:dyDescent="0.25">
      <c r="A20" s="254" t="s">
        <v>100</v>
      </c>
      <c r="B20" s="255"/>
      <c r="C20" s="256"/>
      <c r="D20" s="89" t="s">
        <v>96</v>
      </c>
      <c r="E20" s="85">
        <f>E21+E23</f>
        <v>4097.16</v>
      </c>
      <c r="F20" s="85">
        <f>F21+F23</f>
        <v>2600</v>
      </c>
      <c r="G20" s="85">
        <f>G21+G23</f>
        <v>5000</v>
      </c>
      <c r="H20" s="85">
        <f>H21+H23</f>
        <v>5000</v>
      </c>
      <c r="I20" s="85">
        <f>I21+I23</f>
        <v>5000</v>
      </c>
    </row>
    <row r="21" spans="1:17" x14ac:dyDescent="0.25">
      <c r="A21" s="257">
        <v>3</v>
      </c>
      <c r="B21" s="258"/>
      <c r="C21" s="259"/>
      <c r="D21" s="91" t="s">
        <v>22</v>
      </c>
      <c r="E21" s="83">
        <f>E22</f>
        <v>4000</v>
      </c>
      <c r="F21" s="83">
        <f>F22</f>
        <v>2600</v>
      </c>
      <c r="G21" s="83">
        <f>G22</f>
        <v>5000</v>
      </c>
      <c r="H21" s="83">
        <f>H22</f>
        <v>5000</v>
      </c>
      <c r="I21" s="83">
        <f>I22</f>
        <v>5000</v>
      </c>
    </row>
    <row r="22" spans="1:17" x14ac:dyDescent="0.25">
      <c r="A22" s="92">
        <v>32</v>
      </c>
      <c r="B22" s="93"/>
      <c r="C22" s="94"/>
      <c r="D22" s="91" t="s">
        <v>35</v>
      </c>
      <c r="E22" s="83">
        <v>4000</v>
      </c>
      <c r="F22" s="83">
        <v>2600</v>
      </c>
      <c r="G22" s="105">
        <v>5000</v>
      </c>
      <c r="H22" s="83">
        <v>5000</v>
      </c>
      <c r="I22" s="107">
        <v>5000</v>
      </c>
    </row>
    <row r="23" spans="1:17" ht="25.5" x14ac:dyDescent="0.25">
      <c r="A23" s="90">
        <v>4</v>
      </c>
      <c r="B23" s="93"/>
      <c r="C23" s="94"/>
      <c r="D23" s="91" t="s">
        <v>24</v>
      </c>
      <c r="E23" s="85">
        <f>E24</f>
        <v>97.16</v>
      </c>
      <c r="F23" s="85">
        <f>F24</f>
        <v>0</v>
      </c>
      <c r="G23" s="85">
        <f>G24</f>
        <v>0</v>
      </c>
      <c r="H23" s="85">
        <f>H24</f>
        <v>0</v>
      </c>
      <c r="I23" s="85">
        <f>I24</f>
        <v>0</v>
      </c>
    </row>
    <row r="24" spans="1:17" ht="25.5" x14ac:dyDescent="0.25">
      <c r="A24" s="92">
        <v>42</v>
      </c>
      <c r="B24" s="93"/>
      <c r="C24" s="94"/>
      <c r="D24" s="91" t="s">
        <v>46</v>
      </c>
      <c r="E24" s="83">
        <v>97.16</v>
      </c>
      <c r="F24" s="83">
        <v>0</v>
      </c>
      <c r="G24" s="105">
        <v>0</v>
      </c>
      <c r="H24" s="83">
        <v>0</v>
      </c>
      <c r="I24" s="107">
        <v>0</v>
      </c>
    </row>
    <row r="25" spans="1:17" ht="30.75" customHeight="1" x14ac:dyDescent="0.25">
      <c r="A25" s="237" t="s">
        <v>67</v>
      </c>
      <c r="B25" s="246"/>
      <c r="C25" s="247"/>
      <c r="D25" s="57" t="s">
        <v>45</v>
      </c>
      <c r="E25" s="85">
        <f>E26</f>
        <v>154860.65000000002</v>
      </c>
      <c r="F25" s="85">
        <f>F26</f>
        <v>77700</v>
      </c>
      <c r="G25" s="85">
        <f>G26</f>
        <v>180320</v>
      </c>
      <c r="H25" s="85">
        <f>H26</f>
        <v>180320</v>
      </c>
      <c r="I25" s="85">
        <f>I26</f>
        <v>180320</v>
      </c>
    </row>
    <row r="26" spans="1:17" ht="15" customHeight="1" x14ac:dyDescent="0.25">
      <c r="A26" s="45">
        <v>3</v>
      </c>
      <c r="B26" s="58"/>
      <c r="C26" s="59"/>
      <c r="D26" s="46" t="s">
        <v>22</v>
      </c>
      <c r="E26" s="85">
        <f>E27+E28+E29+E30+E31</f>
        <v>154860.65000000002</v>
      </c>
      <c r="F26" s="85">
        <f>F27+F28+F29+F30+F31</f>
        <v>77700</v>
      </c>
      <c r="G26" s="85">
        <f>G27+G28+G29+G30+G31</f>
        <v>180320</v>
      </c>
      <c r="H26" s="85">
        <f>H27+H28+H29+H30</f>
        <v>180320</v>
      </c>
      <c r="I26" s="85">
        <f>I27+I28+I29+I30</f>
        <v>180320</v>
      </c>
    </row>
    <row r="27" spans="1:17" x14ac:dyDescent="0.25">
      <c r="A27" s="48">
        <v>31</v>
      </c>
      <c r="B27" s="49"/>
      <c r="C27" s="50"/>
      <c r="D27" s="47" t="s">
        <v>23</v>
      </c>
      <c r="E27" s="83">
        <v>0</v>
      </c>
      <c r="F27" s="83">
        <v>0</v>
      </c>
      <c r="G27" s="83">
        <v>0</v>
      </c>
      <c r="H27" s="83">
        <v>0</v>
      </c>
      <c r="I27" s="107">
        <v>0</v>
      </c>
    </row>
    <row r="28" spans="1:17" x14ac:dyDescent="0.25">
      <c r="A28" s="48">
        <v>32</v>
      </c>
      <c r="B28" s="49"/>
      <c r="C28" s="50"/>
      <c r="D28" s="47" t="s">
        <v>35</v>
      </c>
      <c r="E28" s="83">
        <v>146879.42000000001</v>
      </c>
      <c r="F28" s="83">
        <v>77700</v>
      </c>
      <c r="G28" s="83">
        <v>180320</v>
      </c>
      <c r="H28" s="83">
        <v>180320</v>
      </c>
      <c r="I28" s="107">
        <v>180320</v>
      </c>
    </row>
    <row r="29" spans="1:17" x14ac:dyDescent="0.25">
      <c r="A29" s="48">
        <v>34</v>
      </c>
      <c r="B29" s="49"/>
      <c r="C29" s="50"/>
      <c r="D29" s="47" t="s">
        <v>57</v>
      </c>
      <c r="E29" s="83">
        <v>0</v>
      </c>
      <c r="F29" s="83">
        <v>0</v>
      </c>
      <c r="G29" s="83">
        <v>0</v>
      </c>
      <c r="H29" s="83">
        <v>0</v>
      </c>
      <c r="I29" s="107">
        <v>0</v>
      </c>
      <c r="Q29" s="51"/>
    </row>
    <row r="30" spans="1:17" ht="25.5" x14ac:dyDescent="0.25">
      <c r="A30" s="48">
        <v>37</v>
      </c>
      <c r="B30" s="49"/>
      <c r="C30" s="50"/>
      <c r="D30" s="60" t="s">
        <v>58</v>
      </c>
      <c r="E30" s="83">
        <v>0</v>
      </c>
      <c r="F30" s="83">
        <v>0</v>
      </c>
      <c r="G30" s="83">
        <v>0</v>
      </c>
      <c r="H30" s="83">
        <v>0</v>
      </c>
      <c r="I30" s="107">
        <v>0</v>
      </c>
    </row>
    <row r="31" spans="1:17" ht="25.5" x14ac:dyDescent="0.25">
      <c r="A31" s="48">
        <v>42</v>
      </c>
      <c r="B31" s="49"/>
      <c r="C31" s="50"/>
      <c r="D31" s="28" t="s">
        <v>46</v>
      </c>
      <c r="E31" s="83">
        <v>7981.23</v>
      </c>
      <c r="F31" s="83">
        <v>0</v>
      </c>
      <c r="G31" s="83">
        <v>0</v>
      </c>
      <c r="H31" s="83">
        <v>0</v>
      </c>
      <c r="I31" s="107">
        <v>0</v>
      </c>
    </row>
    <row r="32" spans="1:17" ht="30" x14ac:dyDescent="0.25">
      <c r="A32" s="64">
        <v>45</v>
      </c>
      <c r="B32" s="65"/>
      <c r="C32" s="66"/>
      <c r="D32" s="104" t="s">
        <v>89</v>
      </c>
      <c r="E32" s="83">
        <v>0</v>
      </c>
      <c r="F32" s="83">
        <v>0</v>
      </c>
      <c r="G32" s="83">
        <v>0</v>
      </c>
      <c r="H32" s="83">
        <v>0</v>
      </c>
      <c r="I32" s="107">
        <v>0</v>
      </c>
    </row>
    <row r="33" spans="1:9" x14ac:dyDescent="0.25">
      <c r="A33" s="251" t="s">
        <v>71</v>
      </c>
      <c r="B33" s="252"/>
      <c r="C33" s="253"/>
      <c r="D33" s="57" t="s">
        <v>59</v>
      </c>
      <c r="E33" s="85">
        <v>14360.96</v>
      </c>
      <c r="F33" s="85">
        <v>0</v>
      </c>
      <c r="G33" s="85">
        <v>0</v>
      </c>
      <c r="H33" s="85">
        <f>H31</f>
        <v>0</v>
      </c>
      <c r="I33" s="85">
        <f>I31</f>
        <v>0</v>
      </c>
    </row>
    <row r="34" spans="1:9" x14ac:dyDescent="0.25">
      <c r="A34" s="248" t="s">
        <v>68</v>
      </c>
      <c r="B34" s="249"/>
      <c r="C34" s="250"/>
      <c r="D34" s="67" t="s">
        <v>39</v>
      </c>
      <c r="E34" s="85">
        <f>E35+E36</f>
        <v>27228.480000000003</v>
      </c>
      <c r="F34" s="85">
        <f>F35+F36</f>
        <v>16310</v>
      </c>
      <c r="G34" s="85">
        <f>G35+G36</f>
        <v>20310</v>
      </c>
      <c r="H34" s="85">
        <f>H35+H36</f>
        <v>20310</v>
      </c>
      <c r="I34" s="85">
        <f>I35+I36</f>
        <v>20310</v>
      </c>
    </row>
    <row r="35" spans="1:9" x14ac:dyDescent="0.25">
      <c r="A35" s="95">
        <v>31</v>
      </c>
      <c r="B35" s="96"/>
      <c r="C35" s="97"/>
      <c r="D35" s="100" t="s">
        <v>23</v>
      </c>
      <c r="E35" s="83">
        <v>1516.83</v>
      </c>
      <c r="F35" s="83">
        <v>1510</v>
      </c>
      <c r="G35" s="83">
        <v>1510</v>
      </c>
      <c r="H35" s="83">
        <v>1510</v>
      </c>
      <c r="I35" s="85">
        <v>1510</v>
      </c>
    </row>
    <row r="36" spans="1:9" x14ac:dyDescent="0.25">
      <c r="A36" s="48">
        <v>32</v>
      </c>
      <c r="B36" s="49"/>
      <c r="C36" s="50"/>
      <c r="D36" s="47" t="s">
        <v>35</v>
      </c>
      <c r="E36" s="83">
        <v>25711.65</v>
      </c>
      <c r="F36" s="83">
        <v>14800</v>
      </c>
      <c r="G36" s="83">
        <v>18800</v>
      </c>
      <c r="H36" s="83">
        <v>18800</v>
      </c>
      <c r="I36" s="107">
        <v>18800</v>
      </c>
    </row>
    <row r="37" spans="1:9" ht="25.5" x14ac:dyDescent="0.25">
      <c r="A37" s="53">
        <v>42</v>
      </c>
      <c r="B37" s="54"/>
      <c r="C37" s="55"/>
      <c r="D37" s="28" t="s">
        <v>46</v>
      </c>
      <c r="E37" s="83">
        <v>0</v>
      </c>
      <c r="F37" s="85">
        <v>0</v>
      </c>
      <c r="G37" s="85">
        <v>0</v>
      </c>
      <c r="H37" s="83">
        <v>0</v>
      </c>
      <c r="I37" s="107">
        <v>0</v>
      </c>
    </row>
    <row r="38" spans="1:9" ht="25.5" x14ac:dyDescent="0.25">
      <c r="A38" s="251" t="s">
        <v>72</v>
      </c>
      <c r="B38" s="252"/>
      <c r="C38" s="253"/>
      <c r="D38" s="27" t="s">
        <v>46</v>
      </c>
      <c r="E38" s="85">
        <v>0</v>
      </c>
      <c r="F38" s="85">
        <v>0</v>
      </c>
      <c r="G38" s="85">
        <v>0</v>
      </c>
      <c r="H38" s="85">
        <v>0</v>
      </c>
      <c r="I38" s="108">
        <v>0</v>
      </c>
    </row>
    <row r="39" spans="1:9" x14ac:dyDescent="0.25">
      <c r="A39" s="257" t="s">
        <v>64</v>
      </c>
      <c r="B39" s="269"/>
      <c r="C39" s="270"/>
      <c r="D39" s="46" t="s">
        <v>61</v>
      </c>
      <c r="E39" s="83"/>
      <c r="F39" s="83"/>
      <c r="G39" s="83"/>
      <c r="H39" s="83"/>
      <c r="I39" s="83"/>
    </row>
    <row r="40" spans="1:9" ht="14.25" customHeight="1" x14ac:dyDescent="0.25">
      <c r="A40" s="263" t="s">
        <v>69</v>
      </c>
      <c r="B40" s="264"/>
      <c r="C40" s="265"/>
      <c r="D40" s="61" t="s">
        <v>70</v>
      </c>
      <c r="E40" s="87">
        <f t="shared" ref="E40:I41" si="1">E41</f>
        <v>3354.29</v>
      </c>
      <c r="F40" s="87">
        <f t="shared" si="1"/>
        <v>7900</v>
      </c>
      <c r="G40" s="87">
        <f t="shared" si="1"/>
        <v>7900</v>
      </c>
      <c r="H40" s="87">
        <f t="shared" si="1"/>
        <v>7900</v>
      </c>
      <c r="I40" s="87">
        <f t="shared" si="1"/>
        <v>7900</v>
      </c>
    </row>
    <row r="41" spans="1:9" ht="15" customHeight="1" x14ac:dyDescent="0.25">
      <c r="A41" s="237" t="s">
        <v>65</v>
      </c>
      <c r="B41" s="238"/>
      <c r="C41" s="239"/>
      <c r="D41" s="56" t="s">
        <v>18</v>
      </c>
      <c r="E41" s="85">
        <f t="shared" si="1"/>
        <v>3354.29</v>
      </c>
      <c r="F41" s="85">
        <f t="shared" si="1"/>
        <v>7900</v>
      </c>
      <c r="G41" s="85">
        <f t="shared" si="1"/>
        <v>7900</v>
      </c>
      <c r="H41" s="85">
        <f t="shared" si="1"/>
        <v>7900</v>
      </c>
      <c r="I41" s="85">
        <f t="shared" si="1"/>
        <v>7900</v>
      </c>
    </row>
    <row r="42" spans="1:9" x14ac:dyDescent="0.25">
      <c r="A42" s="237">
        <v>3</v>
      </c>
      <c r="B42" s="238"/>
      <c r="C42" s="239"/>
      <c r="D42" s="46" t="s">
        <v>22</v>
      </c>
      <c r="E42" s="88">
        <f>E43</f>
        <v>3354.29</v>
      </c>
      <c r="F42" s="83">
        <f>F43</f>
        <v>7900</v>
      </c>
      <c r="G42" s="83">
        <f>G43</f>
        <v>7900</v>
      </c>
      <c r="H42" s="83">
        <f>H43</f>
        <v>7900</v>
      </c>
      <c r="I42" s="83">
        <f>I43</f>
        <v>7900</v>
      </c>
    </row>
    <row r="43" spans="1:9" x14ac:dyDescent="0.25">
      <c r="A43" s="240">
        <v>32</v>
      </c>
      <c r="B43" s="241"/>
      <c r="C43" s="242"/>
      <c r="D43" s="47" t="s">
        <v>35</v>
      </c>
      <c r="E43" s="83">
        <v>3354.29</v>
      </c>
      <c r="F43" s="83">
        <v>7900</v>
      </c>
      <c r="G43" s="83">
        <v>7900</v>
      </c>
      <c r="H43" s="83">
        <v>7900</v>
      </c>
      <c r="I43" s="107">
        <v>7900</v>
      </c>
    </row>
    <row r="44" spans="1:9" ht="16.5" customHeight="1" x14ac:dyDescent="0.25">
      <c r="A44" s="233" t="s">
        <v>104</v>
      </c>
      <c r="B44" s="233"/>
      <c r="C44" s="233"/>
      <c r="D44" s="98" t="s">
        <v>103</v>
      </c>
      <c r="E44" s="103">
        <f>E45</f>
        <v>1500</v>
      </c>
      <c r="F44" s="84"/>
      <c r="G44" s="84"/>
      <c r="H44" s="84"/>
      <c r="I44" s="84"/>
    </row>
    <row r="45" spans="1:9" x14ac:dyDescent="0.25">
      <c r="A45" s="101" t="s">
        <v>105</v>
      </c>
      <c r="B45" s="101"/>
      <c r="C45" s="101"/>
      <c r="D45" s="101" t="s">
        <v>106</v>
      </c>
      <c r="E45" s="102">
        <f>E46</f>
        <v>1500</v>
      </c>
      <c r="F45" s="102">
        <f t="shared" ref="F45:I47" si="2">F46</f>
        <v>0</v>
      </c>
      <c r="G45" s="102">
        <f t="shared" si="2"/>
        <v>0</v>
      </c>
      <c r="H45" s="102">
        <f t="shared" si="2"/>
        <v>0</v>
      </c>
      <c r="I45" s="102">
        <f t="shared" si="2"/>
        <v>0</v>
      </c>
    </row>
    <row r="46" spans="1:9" x14ac:dyDescent="0.25">
      <c r="A46" s="234" t="s">
        <v>65</v>
      </c>
      <c r="B46" s="234"/>
      <c r="C46" s="234"/>
      <c r="D46" s="99" t="s">
        <v>18</v>
      </c>
      <c r="E46" s="84">
        <f>E47</f>
        <v>1500</v>
      </c>
      <c r="F46" s="84">
        <f t="shared" si="2"/>
        <v>0</v>
      </c>
      <c r="G46" s="84">
        <f t="shared" si="2"/>
        <v>0</v>
      </c>
      <c r="H46" s="84">
        <f t="shared" si="2"/>
        <v>0</v>
      </c>
      <c r="I46" s="84">
        <f t="shared" si="2"/>
        <v>0</v>
      </c>
    </row>
    <row r="47" spans="1:9" x14ac:dyDescent="0.25">
      <c r="A47" s="235">
        <v>3</v>
      </c>
      <c r="B47" s="235"/>
      <c r="C47" s="235"/>
      <c r="D47" s="98" t="s">
        <v>22</v>
      </c>
      <c r="E47" s="84">
        <f>E48</f>
        <v>1500</v>
      </c>
      <c r="F47" s="84">
        <f t="shared" si="2"/>
        <v>0</v>
      </c>
      <c r="G47" s="84">
        <f t="shared" si="2"/>
        <v>0</v>
      </c>
      <c r="H47" s="84">
        <f t="shared" si="2"/>
        <v>0</v>
      </c>
      <c r="I47" s="84">
        <f t="shared" si="2"/>
        <v>0</v>
      </c>
    </row>
    <row r="48" spans="1:9" x14ac:dyDescent="0.25">
      <c r="A48" s="236">
        <v>32</v>
      </c>
      <c r="B48" s="236"/>
      <c r="C48" s="236"/>
      <c r="D48" s="52" t="s">
        <v>35</v>
      </c>
      <c r="E48" s="84">
        <v>1500</v>
      </c>
      <c r="F48" s="84">
        <v>0</v>
      </c>
      <c r="G48" s="84">
        <v>0</v>
      </c>
      <c r="H48" s="84">
        <v>0</v>
      </c>
      <c r="I48" s="84">
        <v>0</v>
      </c>
    </row>
    <row r="49" spans="9:9" ht="15.75" x14ac:dyDescent="0.25">
      <c r="I49" s="133"/>
    </row>
  </sheetData>
  <mergeCells count="26">
    <mergeCell ref="A39:C39"/>
    <mergeCell ref="A40:C40"/>
    <mergeCell ref="A41:C41"/>
    <mergeCell ref="A42:C42"/>
    <mergeCell ref="A43:C43"/>
    <mergeCell ref="A6:C6"/>
    <mergeCell ref="A7:C7"/>
    <mergeCell ref="A1:I1"/>
    <mergeCell ref="A3:I3"/>
    <mergeCell ref="A5:C5"/>
    <mergeCell ref="A44:C44"/>
    <mergeCell ref="A46:C46"/>
    <mergeCell ref="A47:C47"/>
    <mergeCell ref="A48:C48"/>
    <mergeCell ref="A8:C8"/>
    <mergeCell ref="A9:C9"/>
    <mergeCell ref="A11:C11"/>
    <mergeCell ref="A10:C10"/>
    <mergeCell ref="A15:C15"/>
    <mergeCell ref="A25:C25"/>
    <mergeCell ref="A34:C34"/>
    <mergeCell ref="A33:C33"/>
    <mergeCell ref="A38:C38"/>
    <mergeCell ref="A20:C20"/>
    <mergeCell ref="A21:C21"/>
    <mergeCell ref="A18:C18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financ.prema izvor.financ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Zorica Stošić</cp:lastModifiedBy>
  <cp:lastPrinted>2024-09-25T09:39:22Z</cp:lastPrinted>
  <dcterms:created xsi:type="dcterms:W3CDTF">2022-08-12T12:51:27Z</dcterms:created>
  <dcterms:modified xsi:type="dcterms:W3CDTF">2024-09-26T14:12:33Z</dcterms:modified>
</cp:coreProperties>
</file>