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GKM\Desktop\"/>
    </mc:Choice>
  </mc:AlternateContent>
  <xr:revisionPtr revIDLastSave="0" documentId="8_{80A880D8-F4D2-4B47-B201-CFB1840A34E3}" xr6:coauthVersionLast="47" xr6:coauthVersionMax="47" xr10:uidLastSave="{00000000-0000-0000-0000-000000000000}"/>
  <bookViews>
    <workbookView xWindow="-108" yWindow="-108" windowWidth="23256" windowHeight="12456" xr2:uid="{C362E247-8C02-4A10-94F1-750564DFC97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1" l="1"/>
  <c r="E30" i="1"/>
  <c r="B47" i="1"/>
  <c r="E27" i="1"/>
  <c r="E20" i="1"/>
  <c r="E21" i="1"/>
  <c r="E25" i="1"/>
  <c r="E22" i="1"/>
  <c r="E19" i="1"/>
  <c r="B54" i="1" l="1"/>
  <c r="E37" i="1"/>
</calcChain>
</file>

<file path=xl/sharedStrings.xml><?xml version="1.0" encoding="utf-8"?>
<sst xmlns="http://schemas.openxmlformats.org/spreadsheetml/2006/main" count="86" uniqueCount="64">
  <si>
    <t>GRADSKO KAZALIŠTE MLADIH</t>
  </si>
  <si>
    <t>Trg Republike 1</t>
  </si>
  <si>
    <t>SPLIT</t>
  </si>
  <si>
    <t>OIB:15177482366</t>
  </si>
  <si>
    <t>Temeljem članka 144. Zakona o proračunu,  Gradsko kazalište mladih Split objavljuje</t>
  </si>
  <si>
    <t xml:space="preserve">               </t>
  </si>
  <si>
    <t>KATEGORIJA 1 PRIMATELJA SREDSTAVA</t>
  </si>
  <si>
    <t>Naziv primatelja</t>
  </si>
  <si>
    <t>OIB</t>
  </si>
  <si>
    <t>Sjedište primatelja</t>
  </si>
  <si>
    <t>Način objave isplaćenog iznosa</t>
  </si>
  <si>
    <t>Vrsta rashoda i izdatka</t>
  </si>
  <si>
    <t>ZAGREB</t>
  </si>
  <si>
    <t>KATEGORIJA 2 PRIMATELJA SREDSTAVA</t>
  </si>
  <si>
    <t xml:space="preserve">3111 – Bruto plaća za redovan rad (neto, doprinosi i porez) </t>
  </si>
  <si>
    <t>3121 – Ostali rashodi za zaposlene (paušalni trošak prehrane)</t>
  </si>
  <si>
    <t>3132 – Doprinosi za obvezno zdravstveno osiguranje</t>
  </si>
  <si>
    <t>3211 – Službena putovanja</t>
  </si>
  <si>
    <t>3212 – Naknade za prijevoz</t>
  </si>
  <si>
    <t>32371-Autorski honorari</t>
  </si>
  <si>
    <t>UKUPNO:</t>
  </si>
  <si>
    <t>DEKOD d.o.o.</t>
  </si>
  <si>
    <t>3238 – Računalne usluge</t>
  </si>
  <si>
    <t>32219-Ostali materijal za potrebe redovnog poslovanja</t>
  </si>
  <si>
    <t>HEP-Opskrba d.o.o.</t>
  </si>
  <si>
    <t>32231- Električna energija</t>
  </si>
  <si>
    <t>VODOVOD I KANALIZACIJA</t>
  </si>
  <si>
    <t>32341- opskrba vodom</t>
  </si>
  <si>
    <t>HP d.d.</t>
  </si>
  <si>
    <t>3231 – poštarinaa</t>
  </si>
  <si>
    <t>HT d.d.</t>
  </si>
  <si>
    <t>3231-Usluge telefona</t>
  </si>
  <si>
    <t>KONTROL BIRO D.O.O.</t>
  </si>
  <si>
    <t>32322-Usluge tekućeg održavanja</t>
  </si>
  <si>
    <t>ELEKTRONIČKI RAČUNI D.O.O.</t>
  </si>
  <si>
    <t>SWING CONSULTING d.o.o.</t>
  </si>
  <si>
    <t>3238-Računalne usluge</t>
  </si>
  <si>
    <t xml:space="preserve">UMAC PLUS D.O.O. </t>
  </si>
  <si>
    <t>3221 – Ostali materijal za potrebe redovitog poslovanja</t>
  </si>
  <si>
    <t>HRVATSKA RADIO TELEVIZIJA</t>
  </si>
  <si>
    <t>3233-Usluge promidžbe i informiranja, elektronski mediji</t>
  </si>
  <si>
    <t>IMAGE ENTER D.O.O.</t>
  </si>
  <si>
    <t>32211-Uredski materijal</t>
  </si>
  <si>
    <t>CAMMEO FRANŠIZA</t>
  </si>
  <si>
    <t>OSIJEK</t>
  </si>
  <si>
    <t>3211-Službena putovanja</t>
  </si>
  <si>
    <t>PBZ CARD D.O.O.</t>
  </si>
  <si>
    <t>3211-službena putovanja</t>
  </si>
  <si>
    <t>EPIONA D.O.O.</t>
  </si>
  <si>
    <t>3238-ostale nespomenute usluge</t>
  </si>
  <si>
    <t>ČISTOĆA D.O.O</t>
  </si>
  <si>
    <t>323420-Iznošenje i odvoz smeća</t>
  </si>
  <si>
    <t>SERRAGLI D.O.O</t>
  </si>
  <si>
    <t>DUBROVNIK</t>
  </si>
  <si>
    <t>REPROMATERIJALI ANA D.O.O</t>
  </si>
  <si>
    <t>MRAVINCE</t>
  </si>
  <si>
    <t>Informacija o trošenju sredstava Rujan 2025.</t>
  </si>
  <si>
    <t>MIKROTEH, ZAJEDNIČKI OBRT ZA USLUGE I TRGOVINU , VL. MARIO RADIĆ I KRISTINA RAJIĆ</t>
  </si>
  <si>
    <t>32322-Usluge investicijskog i tekućeg održavanja</t>
  </si>
  <si>
    <t>YESHUA, OBRT ZA USLUGE, VL. IVAN GUDIĆ</t>
  </si>
  <si>
    <t>32392-Film i izrada fotografije</t>
  </si>
  <si>
    <t>YUMA RIDERS TAXI, OBRT ZA USLUGE</t>
  </si>
  <si>
    <t>GORNJE SELO</t>
  </si>
  <si>
    <t>32115-Naknada za prijevoz na službenom putu u zemlji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</si>
</sst>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\ [$€-1]_-;\-* #,##0.00\ [$€-1]_-;_-* &quot;-&quot;??\ [$€-1]_-;_-@_-"/>
  </numFmts>
  <fonts count="11" x14ac:knownFonts="1"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0" fillId="0" borderId="0" xfId="0" applyNumberFormat="1"/>
    <xf numFmtId="165" fontId="4" fillId="2" borderId="4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right" vertical="center" wrapText="1"/>
    </xf>
    <xf numFmtId="164" fontId="4" fillId="2" borderId="7" xfId="0" applyNumberFormat="1" applyFont="1" applyFill="1" applyBorder="1" applyAlignment="1">
      <alignment vertical="center" wrapText="1"/>
    </xf>
    <xf numFmtId="164" fontId="4" fillId="2" borderId="8" xfId="0" applyNumberFormat="1" applyFont="1" applyFill="1" applyBorder="1" applyAlignment="1">
      <alignment vertical="center" wrapText="1"/>
    </xf>
    <xf numFmtId="164" fontId="4" fillId="2" borderId="6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5" fontId="0" fillId="0" borderId="0" xfId="0" applyNumberFormat="1"/>
    <xf numFmtId="0" fontId="0" fillId="0" borderId="0" xfId="0" applyFill="1"/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6DB4-8E58-4340-9779-744EEAEAB5A4}">
  <sheetPr>
    <pageSetUpPr fitToPage="1"/>
  </sheetPr>
  <dimension ref="B1:F56"/>
  <sheetViews>
    <sheetView tabSelected="1" topLeftCell="A35" workbookViewId="0">
      <selection activeCell="B49" sqref="B49"/>
    </sheetView>
  </sheetViews>
  <sheetFormatPr defaultRowHeight="14.4" x14ac:dyDescent="0.3"/>
  <cols>
    <col min="2" max="2" width="34" customWidth="1"/>
    <col min="3" max="3" width="39.21875" customWidth="1"/>
    <col min="4" max="4" width="32.21875" customWidth="1"/>
    <col min="5" max="5" width="31.21875" customWidth="1"/>
    <col min="6" max="6" width="32.5546875" customWidth="1"/>
  </cols>
  <sheetData>
    <row r="1" spans="2:6" ht="17.399999999999999" x14ac:dyDescent="0.3">
      <c r="B1" s="1" t="s">
        <v>0</v>
      </c>
    </row>
    <row r="2" spans="2:6" ht="15.6" x14ac:dyDescent="0.3">
      <c r="B2" s="2" t="s">
        <v>1</v>
      </c>
    </row>
    <row r="3" spans="2:6" ht="15.6" x14ac:dyDescent="0.3">
      <c r="B3" s="2" t="s">
        <v>2</v>
      </c>
    </row>
    <row r="4" spans="2:6" ht="15.6" x14ac:dyDescent="0.3">
      <c r="B4" s="2" t="s">
        <v>3</v>
      </c>
    </row>
    <row r="5" spans="2:6" ht="15.6" x14ac:dyDescent="0.3">
      <c r="B5" s="3"/>
    </row>
    <row r="6" spans="2:6" ht="15.6" x14ac:dyDescent="0.3">
      <c r="B6" s="3" t="s">
        <v>4</v>
      </c>
    </row>
    <row r="7" spans="2:6" ht="15.6" x14ac:dyDescent="0.3">
      <c r="B7" s="3" t="s">
        <v>5</v>
      </c>
    </row>
    <row r="8" spans="2:6" ht="15.6" x14ac:dyDescent="0.3">
      <c r="B8" s="4"/>
    </row>
    <row r="9" spans="2:6" ht="15.6" x14ac:dyDescent="0.3">
      <c r="B9" s="4" t="s">
        <v>56</v>
      </c>
    </row>
    <row r="10" spans="2:6" ht="15.6" x14ac:dyDescent="0.3">
      <c r="B10" s="4"/>
    </row>
    <row r="11" spans="2:6" ht="15.6" x14ac:dyDescent="0.3">
      <c r="B11" s="3"/>
    </row>
    <row r="12" spans="2:6" ht="15" thickBot="1" x14ac:dyDescent="0.35">
      <c r="B12" s="5" t="s">
        <v>6</v>
      </c>
    </row>
    <row r="13" spans="2:6" ht="16.2" thickBot="1" x14ac:dyDescent="0.35">
      <c r="B13" s="10" t="s">
        <v>7</v>
      </c>
      <c r="C13" s="11" t="s">
        <v>8</v>
      </c>
      <c r="D13" s="11" t="s">
        <v>9</v>
      </c>
      <c r="E13" s="11" t="s">
        <v>10</v>
      </c>
      <c r="F13" s="11" t="s">
        <v>11</v>
      </c>
    </row>
    <row r="14" spans="2:6" s="27" customFormat="1" ht="15" thickBot="1" x14ac:dyDescent="0.35">
      <c r="B14" s="28" t="s">
        <v>50</v>
      </c>
      <c r="C14" s="29">
        <v>38812451417</v>
      </c>
      <c r="D14" s="29" t="s">
        <v>2</v>
      </c>
      <c r="E14" s="30">
        <v>18.52</v>
      </c>
      <c r="F14" s="31" t="s">
        <v>51</v>
      </c>
    </row>
    <row r="15" spans="2:6" s="27" customFormat="1" ht="15" thickBot="1" x14ac:dyDescent="0.35">
      <c r="B15" s="32" t="s">
        <v>24</v>
      </c>
      <c r="C15" s="33">
        <v>63073332379</v>
      </c>
      <c r="D15" s="33" t="s">
        <v>12</v>
      </c>
      <c r="E15" s="34">
        <v>498.05</v>
      </c>
      <c r="F15" s="35" t="s">
        <v>25</v>
      </c>
    </row>
    <row r="16" spans="2:6" s="27" customFormat="1" ht="15" thickBot="1" x14ac:dyDescent="0.35">
      <c r="B16" s="28" t="s">
        <v>21</v>
      </c>
      <c r="C16" s="29">
        <v>49600228271</v>
      </c>
      <c r="D16" s="29" t="s">
        <v>12</v>
      </c>
      <c r="E16" s="30">
        <v>49.78</v>
      </c>
      <c r="F16" s="31" t="s">
        <v>22</v>
      </c>
    </row>
    <row r="17" spans="2:6" s="27" customFormat="1" ht="15" thickBot="1" x14ac:dyDescent="0.35">
      <c r="B17" s="32" t="s">
        <v>26</v>
      </c>
      <c r="C17" s="33">
        <v>56826138353</v>
      </c>
      <c r="D17" s="33" t="s">
        <v>2</v>
      </c>
      <c r="E17" s="34">
        <v>59.01</v>
      </c>
      <c r="F17" s="35" t="s">
        <v>27</v>
      </c>
    </row>
    <row r="18" spans="2:6" s="27" customFormat="1" ht="15" thickBot="1" x14ac:dyDescent="0.35">
      <c r="B18" s="32" t="s">
        <v>21</v>
      </c>
      <c r="C18" s="33">
        <v>49600228271</v>
      </c>
      <c r="D18" s="33" t="s">
        <v>12</v>
      </c>
      <c r="E18" s="34">
        <v>49.78</v>
      </c>
      <c r="F18" s="35" t="s">
        <v>22</v>
      </c>
    </row>
    <row r="19" spans="2:6" s="27" customFormat="1" ht="15" thickBot="1" x14ac:dyDescent="0.35">
      <c r="B19" s="32" t="s">
        <v>28</v>
      </c>
      <c r="C19" s="33">
        <v>87311810356</v>
      </c>
      <c r="D19" s="33" t="s">
        <v>12</v>
      </c>
      <c r="E19" s="34">
        <f>147.78+2.25</f>
        <v>150.03</v>
      </c>
      <c r="F19" s="35" t="s">
        <v>29</v>
      </c>
    </row>
    <row r="20" spans="2:6" s="27" customFormat="1" ht="15" thickBot="1" x14ac:dyDescent="0.35">
      <c r="B20" s="32" t="s">
        <v>30</v>
      </c>
      <c r="C20" s="33">
        <v>81793146560</v>
      </c>
      <c r="D20" s="33" t="s">
        <v>12</v>
      </c>
      <c r="E20" s="34">
        <f>413.92+104.23+321.62</f>
        <v>839.77</v>
      </c>
      <c r="F20" s="35" t="s">
        <v>31</v>
      </c>
    </row>
    <row r="21" spans="2:6" s="27" customFormat="1" ht="15" thickBot="1" x14ac:dyDescent="0.35">
      <c r="B21" s="32" t="s">
        <v>32</v>
      </c>
      <c r="C21" s="33">
        <v>80916616067</v>
      </c>
      <c r="D21" s="33" t="s">
        <v>2</v>
      </c>
      <c r="E21" s="34">
        <f>41.48+41.48</f>
        <v>82.96</v>
      </c>
      <c r="F21" s="35" t="s">
        <v>33</v>
      </c>
    </row>
    <row r="22" spans="2:6" s="27" customFormat="1" ht="35.25" customHeight="1" x14ac:dyDescent="0.3">
      <c r="B22" s="36" t="s">
        <v>35</v>
      </c>
      <c r="C22" s="37">
        <v>90460957052</v>
      </c>
      <c r="D22" s="37" t="s">
        <v>2</v>
      </c>
      <c r="E22" s="38">
        <f>151.36+248.05</f>
        <v>399.41</v>
      </c>
      <c r="F22" s="36" t="s">
        <v>36</v>
      </c>
    </row>
    <row r="23" spans="2:6" s="27" customFormat="1" ht="15" thickBot="1" x14ac:dyDescent="0.35">
      <c r="B23" s="39"/>
      <c r="C23" s="40"/>
      <c r="D23" s="40"/>
      <c r="E23" s="41"/>
      <c r="F23" s="39"/>
    </row>
    <row r="24" spans="2:6" s="27" customFormat="1" ht="27" thickBot="1" x14ac:dyDescent="0.35">
      <c r="B24" s="42" t="s">
        <v>37</v>
      </c>
      <c r="C24" s="43">
        <v>48071795351</v>
      </c>
      <c r="D24" s="44" t="s">
        <v>2</v>
      </c>
      <c r="E24" s="45">
        <v>934.49</v>
      </c>
      <c r="F24" s="46" t="s">
        <v>38</v>
      </c>
    </row>
    <row r="25" spans="2:6" s="27" customFormat="1" x14ac:dyDescent="0.3">
      <c r="B25" s="47" t="s">
        <v>34</v>
      </c>
      <c r="C25" s="48">
        <v>42889250808</v>
      </c>
      <c r="D25" s="48" t="s">
        <v>12</v>
      </c>
      <c r="E25" s="49">
        <f>10.1+7.83</f>
        <v>17.93</v>
      </c>
      <c r="F25" s="47" t="s">
        <v>36</v>
      </c>
    </row>
    <row r="26" spans="2:6" s="27" customFormat="1" ht="15" thickBot="1" x14ac:dyDescent="0.35">
      <c r="B26" s="50"/>
      <c r="C26" s="51"/>
      <c r="D26" s="51"/>
      <c r="E26" s="52"/>
      <c r="F26" s="50"/>
    </row>
    <row r="27" spans="2:6" s="27" customFormat="1" ht="27" thickBot="1" x14ac:dyDescent="0.35">
      <c r="B27" s="53" t="s">
        <v>39</v>
      </c>
      <c r="C27" s="54">
        <v>68419124305</v>
      </c>
      <c r="D27" s="54" t="s">
        <v>12</v>
      </c>
      <c r="E27" s="55">
        <f>10.62+10.62</f>
        <v>21.24</v>
      </c>
      <c r="F27" s="56" t="s">
        <v>40</v>
      </c>
    </row>
    <row r="28" spans="2:6" s="27" customFormat="1" ht="15" thickBot="1" x14ac:dyDescent="0.35">
      <c r="B28" s="32" t="s">
        <v>43</v>
      </c>
      <c r="C28" s="33">
        <v>87479457713</v>
      </c>
      <c r="D28" s="33" t="s">
        <v>44</v>
      </c>
      <c r="E28" s="34">
        <v>62.46</v>
      </c>
      <c r="F28" s="35" t="s">
        <v>45</v>
      </c>
    </row>
    <row r="29" spans="2:6" s="27" customFormat="1" ht="15" thickBot="1" x14ac:dyDescent="0.35">
      <c r="B29" s="42" t="s">
        <v>46</v>
      </c>
      <c r="C29" s="43">
        <v>28495895537</v>
      </c>
      <c r="D29" s="44" t="s">
        <v>12</v>
      </c>
      <c r="E29" s="57">
        <v>152.79</v>
      </c>
      <c r="F29" s="46" t="s">
        <v>47</v>
      </c>
    </row>
    <row r="30" spans="2:6" s="27" customFormat="1" ht="15" thickBot="1" x14ac:dyDescent="0.35">
      <c r="B30" s="53" t="s">
        <v>41</v>
      </c>
      <c r="C30" s="54">
        <v>86357741882</v>
      </c>
      <c r="D30" s="54" t="s">
        <v>2</v>
      </c>
      <c r="E30" s="55">
        <f>118.75+656.25</f>
        <v>775</v>
      </c>
      <c r="F30" s="56" t="s">
        <v>42</v>
      </c>
    </row>
    <row r="31" spans="2:6" s="27" customFormat="1" ht="15" thickBot="1" x14ac:dyDescent="0.35">
      <c r="B31" s="42" t="s">
        <v>48</v>
      </c>
      <c r="C31" s="43">
        <v>43572065116</v>
      </c>
      <c r="D31" s="44" t="s">
        <v>2</v>
      </c>
      <c r="E31" s="57">
        <v>208</v>
      </c>
      <c r="F31" s="46" t="s">
        <v>49</v>
      </c>
    </row>
    <row r="32" spans="2:6" s="27" customFormat="1" ht="27" thickBot="1" x14ac:dyDescent="0.35">
      <c r="B32" s="53" t="s">
        <v>52</v>
      </c>
      <c r="C32" s="54">
        <v>47250443040</v>
      </c>
      <c r="D32" s="54" t="s">
        <v>53</v>
      </c>
      <c r="E32" s="55">
        <v>4743.4399999999996</v>
      </c>
      <c r="F32" s="56" t="s">
        <v>23</v>
      </c>
    </row>
    <row r="33" spans="2:6" s="27" customFormat="1" ht="27" thickBot="1" x14ac:dyDescent="0.35">
      <c r="B33" s="53" t="s">
        <v>54</v>
      </c>
      <c r="C33" s="54">
        <v>61799783679</v>
      </c>
      <c r="D33" s="54" t="s">
        <v>55</v>
      </c>
      <c r="E33" s="55">
        <v>33.75</v>
      </c>
      <c r="F33" s="56" t="s">
        <v>23</v>
      </c>
    </row>
    <row r="34" spans="2:6" s="27" customFormat="1" ht="40.200000000000003" thickBot="1" x14ac:dyDescent="0.35">
      <c r="B34" s="53" t="s">
        <v>57</v>
      </c>
      <c r="C34" s="54">
        <v>72609628765</v>
      </c>
      <c r="D34" s="54" t="s">
        <v>2</v>
      </c>
      <c r="E34" s="55">
        <v>170</v>
      </c>
      <c r="F34" s="56" t="s">
        <v>58</v>
      </c>
    </row>
    <row r="35" spans="2:6" s="27" customFormat="1" ht="27" thickBot="1" x14ac:dyDescent="0.35">
      <c r="B35" s="53" t="s">
        <v>59</v>
      </c>
      <c r="C35" s="54">
        <v>46062615313</v>
      </c>
      <c r="D35" s="54" t="s">
        <v>2</v>
      </c>
      <c r="E35" s="55">
        <v>1000</v>
      </c>
      <c r="F35" s="56" t="s">
        <v>60</v>
      </c>
    </row>
    <row r="36" spans="2:6" s="27" customFormat="1" ht="27" thickBot="1" x14ac:dyDescent="0.35">
      <c r="B36" s="53" t="s">
        <v>61</v>
      </c>
      <c r="C36" s="54">
        <v>90652382839</v>
      </c>
      <c r="D36" s="54" t="s">
        <v>62</v>
      </c>
      <c r="E36" s="55">
        <v>200</v>
      </c>
      <c r="F36" s="56" t="s">
        <v>63</v>
      </c>
    </row>
    <row r="37" spans="2:6" ht="16.2" thickBot="1" x14ac:dyDescent="0.35">
      <c r="B37" s="16" t="s">
        <v>20</v>
      </c>
      <c r="C37" s="9"/>
      <c r="D37" s="7"/>
      <c r="E37" s="15">
        <f>SUM(E14:E31)</f>
        <v>4319.2199999999993</v>
      </c>
      <c r="F37" s="8"/>
    </row>
    <row r="38" spans="2:6" ht="15.6" x14ac:dyDescent="0.3">
      <c r="B38" s="17"/>
    </row>
    <row r="39" spans="2:6" x14ac:dyDescent="0.3">
      <c r="B39" s="18"/>
      <c r="E39" s="14"/>
    </row>
    <row r="40" spans="2:6" x14ac:dyDescent="0.3">
      <c r="B40" s="18"/>
    </row>
    <row r="41" spans="2:6" x14ac:dyDescent="0.3">
      <c r="B41" s="18"/>
    </row>
    <row r="42" spans="2:6" x14ac:dyDescent="0.3">
      <c r="B42" s="18"/>
    </row>
    <row r="43" spans="2:6" x14ac:dyDescent="0.3">
      <c r="B43" s="18"/>
    </row>
    <row r="44" spans="2:6" x14ac:dyDescent="0.3">
      <c r="B44" s="19" t="s">
        <v>13</v>
      </c>
    </row>
    <row r="45" spans="2:6" ht="15" thickBot="1" x14ac:dyDescent="0.35">
      <c r="B45" s="18"/>
    </row>
    <row r="46" spans="2:6" ht="16.2" thickBot="1" x14ac:dyDescent="0.35">
      <c r="B46" s="20" t="s">
        <v>10</v>
      </c>
      <c r="C46" s="12" t="s">
        <v>11</v>
      </c>
    </row>
    <row r="47" spans="2:6" ht="27" thickBot="1" x14ac:dyDescent="0.35">
      <c r="B47" s="21">
        <f>54442.37+5576.93</f>
        <v>60019.3</v>
      </c>
      <c r="C47" s="6" t="s">
        <v>14</v>
      </c>
    </row>
    <row r="48" spans="2:6" ht="27" thickBot="1" x14ac:dyDescent="0.35">
      <c r="B48" s="21">
        <v>2400</v>
      </c>
      <c r="C48" s="6" t="s">
        <v>15</v>
      </c>
    </row>
    <row r="49" spans="2:4" ht="27" thickBot="1" x14ac:dyDescent="0.35">
      <c r="B49" s="21">
        <f>8982.99+920</f>
        <v>9902.99</v>
      </c>
      <c r="C49" s="6" t="s">
        <v>16</v>
      </c>
    </row>
    <row r="50" spans="2:4" ht="15" thickBot="1" x14ac:dyDescent="0.35">
      <c r="B50" s="21">
        <v>0</v>
      </c>
      <c r="C50" s="6" t="s">
        <v>17</v>
      </c>
    </row>
    <row r="51" spans="2:4" ht="15" thickBot="1" x14ac:dyDescent="0.35">
      <c r="B51" s="21">
        <v>105</v>
      </c>
      <c r="C51" s="6" t="s">
        <v>18</v>
      </c>
    </row>
    <row r="52" spans="2:4" ht="15" thickBot="1" x14ac:dyDescent="0.35">
      <c r="B52" s="21">
        <v>0</v>
      </c>
      <c r="C52" s="6" t="s">
        <v>19</v>
      </c>
    </row>
    <row r="53" spans="2:4" ht="15" thickBot="1" x14ac:dyDescent="0.35">
      <c r="B53" s="13"/>
      <c r="C53" s="6"/>
    </row>
    <row r="54" spans="2:4" x14ac:dyDescent="0.3">
      <c r="B54" s="22">
        <f>+B52+B51+B50+B49+B48+B47</f>
        <v>72427.290000000008</v>
      </c>
      <c r="C54" s="23"/>
    </row>
    <row r="55" spans="2:4" ht="15" thickBot="1" x14ac:dyDescent="0.35">
      <c r="B55" s="24"/>
      <c r="C55" s="25"/>
    </row>
    <row r="56" spans="2:4" x14ac:dyDescent="0.3">
      <c r="D56" s="26"/>
    </row>
  </sheetData>
  <mergeCells count="11">
    <mergeCell ref="B54:C55"/>
    <mergeCell ref="F22:F23"/>
    <mergeCell ref="B22:B23"/>
    <mergeCell ref="C22:C23"/>
    <mergeCell ref="D22:D23"/>
    <mergeCell ref="E22:E23"/>
    <mergeCell ref="B25:B26"/>
    <mergeCell ref="C25:C26"/>
    <mergeCell ref="D25:D26"/>
    <mergeCell ref="E25:E26"/>
    <mergeCell ref="F25:F26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 MARAS</dc:creator>
  <cp:lastModifiedBy>GKM Knjigovodstvo</cp:lastModifiedBy>
  <cp:lastPrinted>2025-10-17T09:34:59Z</cp:lastPrinted>
  <dcterms:created xsi:type="dcterms:W3CDTF">2025-04-22T11:05:01Z</dcterms:created>
  <dcterms:modified xsi:type="dcterms:W3CDTF">2025-10-17T10:06:06Z</dcterms:modified>
</cp:coreProperties>
</file>