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rena\Documents\"/>
    </mc:Choice>
  </mc:AlternateContent>
  <xr:revisionPtr revIDLastSave="0" documentId="8_{437F5A90-CAF4-4503-99E1-5E8D28B268E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AŽETAK" sheetId="1" r:id="rId1"/>
    <sheet name=" Račun prihoda i rashoda" sheetId="3" r:id="rId2"/>
    <sheet name="PRIHODI I RASHODI PO IZVORIMA" sheetId="2" r:id="rId3"/>
    <sheet name="Rashodi prema funkcijskoj kl" sheetId="5" r:id="rId4"/>
    <sheet name="Račun financiranja" sheetId="6" r:id="rId5"/>
    <sheet name="Račun financ.prema izvor.financ" sheetId="8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H8" i="7" s="1"/>
  <c r="I19" i="3"/>
  <c r="H19" i="3"/>
  <c r="G19" i="3"/>
  <c r="F19" i="3"/>
  <c r="E19" i="3"/>
  <c r="I21" i="7" l="1"/>
  <c r="H21" i="7"/>
  <c r="G21" i="7"/>
  <c r="F40" i="2"/>
  <c r="E40" i="2"/>
  <c r="D40" i="2"/>
  <c r="B40" i="2"/>
  <c r="F17" i="2"/>
  <c r="E17" i="2"/>
  <c r="D17" i="2"/>
  <c r="B20" i="2"/>
  <c r="B17" i="2"/>
  <c r="I47" i="7" l="1"/>
  <c r="H47" i="7"/>
  <c r="H46" i="7" s="1"/>
  <c r="H45" i="7" s="1"/>
  <c r="G47" i="7"/>
  <c r="G46" i="7" s="1"/>
  <c r="G45" i="7" s="1"/>
  <c r="I46" i="7"/>
  <c r="I45" i="7" s="1"/>
  <c r="E46" i="7"/>
  <c r="E45" i="7" s="1"/>
  <c r="E44" i="7" s="1"/>
  <c r="I18" i="7"/>
  <c r="H18" i="7"/>
  <c r="G18" i="7"/>
  <c r="E18" i="7"/>
  <c r="E26" i="7"/>
  <c r="I23" i="7"/>
  <c r="H23" i="7"/>
  <c r="H20" i="7" s="1"/>
  <c r="G23" i="7"/>
  <c r="G20" i="7" s="1"/>
  <c r="I20" i="7"/>
  <c r="E34" i="7"/>
  <c r="E21" i="7"/>
  <c r="E20" i="7" s="1"/>
  <c r="F43" i="2"/>
  <c r="E43" i="2"/>
  <c r="D43" i="2"/>
  <c r="B43" i="2"/>
  <c r="F20" i="2"/>
  <c r="E20" i="2"/>
  <c r="D20" i="2"/>
  <c r="F15" i="2"/>
  <c r="E15" i="2"/>
  <c r="D15" i="2"/>
  <c r="F13" i="2"/>
  <c r="E13" i="2"/>
  <c r="D13" i="2"/>
  <c r="F11" i="2"/>
  <c r="E11" i="2"/>
  <c r="E10" i="2" s="1"/>
  <c r="D11" i="2"/>
  <c r="D10" i="2" l="1"/>
  <c r="F10" i="2"/>
  <c r="G42" i="7"/>
  <c r="G41" i="7" s="1"/>
  <c r="G40" i="7" s="1"/>
  <c r="G26" i="7"/>
  <c r="G25" i="7" s="1"/>
  <c r="G16" i="7"/>
  <c r="G15" i="7" s="1"/>
  <c r="G9" i="7"/>
  <c r="G8" i="7" s="1"/>
  <c r="D38" i="2"/>
  <c r="D36" i="2"/>
  <c r="G25" i="3"/>
  <c r="G24" i="3" s="1"/>
  <c r="D33" i="2" l="1"/>
  <c r="G7" i="7"/>
  <c r="G6" i="7" s="1"/>
  <c r="G31" i="3"/>
  <c r="H27" i="1"/>
  <c r="H11" i="1"/>
  <c r="H8" i="1"/>
  <c r="H14" i="1" l="1"/>
  <c r="E42" i="7"/>
  <c r="E41" i="7" l="1"/>
  <c r="E40" i="7"/>
  <c r="E25" i="7"/>
  <c r="E16" i="7"/>
  <c r="E15" i="7" s="1"/>
  <c r="E9" i="7"/>
  <c r="E8" i="7" s="1"/>
  <c r="B38" i="2"/>
  <c r="B36" i="2"/>
  <c r="B34" i="2"/>
  <c r="B15" i="2"/>
  <c r="B13" i="2"/>
  <c r="E25" i="3"/>
  <c r="E24" i="3" s="1"/>
  <c r="E7" i="7" l="1"/>
  <c r="E6" i="7" s="1"/>
  <c r="B10" i="2"/>
  <c r="E31" i="3"/>
  <c r="B33" i="2"/>
  <c r="I26" i="7"/>
  <c r="I42" i="7"/>
  <c r="I16" i="7"/>
  <c r="H26" i="7"/>
  <c r="H16" i="7"/>
  <c r="F38" i="2" l="1"/>
  <c r="F36" i="2"/>
  <c r="E38" i="2"/>
  <c r="E36" i="2"/>
  <c r="F33" i="2" l="1"/>
  <c r="E33" i="2"/>
  <c r="I9" i="7" l="1"/>
  <c r="I41" i="7"/>
  <c r="I40" i="7" s="1"/>
  <c r="I15" i="7"/>
  <c r="H42" i="7"/>
  <c r="H41" i="7" s="1"/>
  <c r="H40" i="7" s="1"/>
  <c r="I8" i="7" l="1"/>
  <c r="I25" i="7"/>
  <c r="H25" i="7"/>
  <c r="H15" i="7"/>
  <c r="I7" i="7" l="1"/>
  <c r="I6" i="7" s="1"/>
  <c r="H7" i="7"/>
  <c r="H6" i="7" s="1"/>
  <c r="I25" i="3"/>
  <c r="I24" i="3" s="1"/>
  <c r="H25" i="3"/>
  <c r="H24" i="3" s="1"/>
  <c r="J11" i="1"/>
  <c r="J8" i="1"/>
  <c r="I11" i="1"/>
  <c r="I8" i="1"/>
  <c r="F31" i="3" l="1"/>
  <c r="I31" i="3"/>
  <c r="J14" i="1"/>
  <c r="I14" i="1"/>
  <c r="H31" i="3"/>
  <c r="G11" i="1"/>
  <c r="F8" i="1"/>
  <c r="F14" i="1" l="1"/>
  <c r="G14" i="1"/>
</calcChain>
</file>

<file path=xl/sharedStrings.xml><?xml version="1.0" encoding="utf-8"?>
<sst xmlns="http://schemas.openxmlformats.org/spreadsheetml/2006/main" count="267" uniqueCount="136">
  <si>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</si>
  <si>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</si>
  <si>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</si>
  <si>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</si>
  <si>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</si>
  <si>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</si>
  <si>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</si>
  <si>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</si>
  <si>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</si>
  <si>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</si>
  <si>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</si>
  <si>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</si>
  <si>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</si>
  <si>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</si>
  <si>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</si>
  <si>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</si>
  <si>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</si>
  <si>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</si>
  <si>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</si>
  <si>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</si>
  <si>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</si>
  <si>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</si>
  <si>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</si>
  <si>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</si>
  <si>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</si>
  <si>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</si>
  <si>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</si>
  <si>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</si>
  <si>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</si>
  <si>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</si>
  <si>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</si>
  <si>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</si>
  <si>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</si>
  <si>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</si>
  <si>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</si>
  <si>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</si>
  <si>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</si>
  <si>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</si>
  <si>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</si>
  <si>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</si>
  <si>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</si>
  <si>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</si>
  <si>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</si>
  <si>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</si>
  <si>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</si>
  <si>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Ostali prihodi za posebne namjene</t>
  </si>
  <si>
    <t>Rashodi za nabavu proizvedene dugotrajne imovine</t>
  </si>
  <si>
    <t>C) PRENESENI VIŠAK ILI PRENESENI MANJAK I VIŠEGODIŠNJI PLAN URAVNOTEŽENJA</t>
  </si>
  <si>
    <t>Naziv</t>
  </si>
  <si>
    <t>Prihodi od upravnih i administrativnih pristojbi, pristojbi po posebnim propisima i naknada</t>
  </si>
  <si>
    <t>Prihodi od prodaje robe te pruženih usluga, prihod od donacija</t>
  </si>
  <si>
    <t>Ukupni prihodi</t>
  </si>
  <si>
    <t>VIŠAK KORIŠTEN ZA POKRIĆE RASHODA</t>
  </si>
  <si>
    <t>Vlastiti izvori</t>
  </si>
  <si>
    <t>Višak prihoda poslovanja</t>
  </si>
  <si>
    <t>Prihodi za posebne namjene-višak</t>
  </si>
  <si>
    <t>Pomoći iz nenadležnog proračuna</t>
  </si>
  <si>
    <t>Financijski rashodi</t>
  </si>
  <si>
    <t>Naknade građanima i kućanstvima na temelju osiguranja i druge naknade</t>
  </si>
  <si>
    <t>Prihodi za posebne namjene - višak</t>
  </si>
  <si>
    <t>082 Službe kulture</t>
  </si>
  <si>
    <t>DJELATNOST HNK, GKM I GKL</t>
  </si>
  <si>
    <t>PROGRAM S053500</t>
  </si>
  <si>
    <t>Aktivnost S053500A350001</t>
  </si>
  <si>
    <t>PROGRAM S052500</t>
  </si>
  <si>
    <t>Izvor financiranja 11</t>
  </si>
  <si>
    <t>Izvor financiranja 53</t>
  </si>
  <si>
    <t>Izvor financiranja 43</t>
  </si>
  <si>
    <t>Izvor financiranja 31</t>
  </si>
  <si>
    <t>Aktivnost S053500A350501</t>
  </si>
  <si>
    <t>UPRAVNA I KAZALIŠNA VIJEĆA</t>
  </si>
  <si>
    <t>Izvor financiranja 94</t>
  </si>
  <si>
    <t>Izvor financiranja 93</t>
  </si>
  <si>
    <t>EUR</t>
  </si>
  <si>
    <t>PRIHODI POSLOVANJA PREMA IZVORIMA FINANCIRANJA</t>
  </si>
  <si>
    <t>Brojčana oznaka i naziv</t>
  </si>
  <si>
    <t>1 Opći prihodi i primici</t>
  </si>
  <si>
    <t>4 Prihodi za posebne namjene</t>
  </si>
  <si>
    <t>5 Pomoći</t>
  </si>
  <si>
    <t>RASHODI POSLOVANJA PREMA IZVORIMA FINANCIRANJA</t>
  </si>
  <si>
    <t>3 Vlastiti prihodi</t>
  </si>
  <si>
    <t>531 Pomoći iz državnog proračuna</t>
  </si>
  <si>
    <t xml:space="preserve"> 311 Vlastiti prihodi</t>
  </si>
  <si>
    <t>431Ostali prihodi za posebne namjene</t>
  </si>
  <si>
    <t xml:space="preserve">  111 Opći prihodi i primici</t>
  </si>
  <si>
    <t xml:space="preserve">  431 Ostali prihodi za posebne namjene</t>
  </si>
  <si>
    <t xml:space="preserve"> 531 Pomoći iz državnog proračuna</t>
  </si>
  <si>
    <t xml:space="preserve">Rashodi za dodatna ulaganjana nefinancijskoj imovini </t>
  </si>
  <si>
    <t>3+4</t>
  </si>
  <si>
    <t>Projekcija 
za 2027.</t>
  </si>
  <si>
    <t>Plan za 2025.</t>
  </si>
  <si>
    <t>Donacije</t>
  </si>
  <si>
    <t>Prihodi od prodaje proizvoda i robe te pruženih usluga i prihodi od donacija</t>
  </si>
  <si>
    <t>6 Donacije</t>
  </si>
  <si>
    <t>611 Donacije</t>
  </si>
  <si>
    <t>Izvor financiranja 61</t>
  </si>
  <si>
    <t>Izvor financiranja 54</t>
  </si>
  <si>
    <t xml:space="preserve">Pomoći iz županijskog proračuna </t>
  </si>
  <si>
    <t>TEKUĆE ODRŽAVANJE OBJEKATA</t>
  </si>
  <si>
    <t>PROGRAM P3506</t>
  </si>
  <si>
    <t>Aktivnost A350602</t>
  </si>
  <si>
    <t>HITNE INTERVENCIJE</t>
  </si>
  <si>
    <t>541 Pomoći iz županijskog proračuna</t>
  </si>
  <si>
    <t>541Pomoći iz županijskog proračuna</t>
  </si>
  <si>
    <t>KAZALIŠNA I GLAZBENO SCENSKA DJELATNOST</t>
  </si>
  <si>
    <t>FINANCIJSKI PLAN PRORAČUNSKOG KORISNIKA GRADSKO KAZALIŠTE MLADIH SPLIT
ZA 2025. I PROJEKCIJA ZA 2026. I 2027. GODINU</t>
  </si>
  <si>
    <t>FINANCIJSKI PLAN PRORAČUNSKOG KORISNIKA GRADSKO KAZALIŠTE MLADIH SPLIT
ZA 2024. I PROJEKCIJA ZA 2025. I 2026. GODINU</t>
  </si>
  <si>
    <t>D) VIŠEGODIŠNJI PLAN URAVNOTEŽENJA</t>
  </si>
  <si>
    <t>Projekcija proračuna
za 2027.</t>
  </si>
  <si>
    <t>PRIJENOS VIŠKA / MANJKA IZ PRETHODNE(IH) GODINE</t>
  </si>
  <si>
    <t>PRIJENOS VIŠKA / MANJKA U SLJEDEĆE RAZDOBLJE</t>
  </si>
  <si>
    <t>VIŠAK TEKUĆE GODINE</t>
  </si>
  <si>
    <t>UKUPAN DONOS VIŠKA / MANJKA IZ PRETHODNE(IH) GODINE KOJI ĆE SE RASPOREDITI</t>
  </si>
  <si>
    <t>NOVA</t>
  </si>
  <si>
    <t>9 Rezultat</t>
  </si>
  <si>
    <t>951 Rezultat višak prihoda pomoći iz državnog proračuna</t>
  </si>
  <si>
    <t>B. RAČUN FINANCIRANJA PREMA IZVORIMA FINANCIRANJA</t>
  </si>
  <si>
    <t>PRIMICI UKUPNO</t>
  </si>
  <si>
    <t>8 Namjenski primici od zaduženja</t>
  </si>
  <si>
    <t>81 Namjenski primici od zaduživanja</t>
  </si>
  <si>
    <t>Izdaci ukupno</t>
  </si>
  <si>
    <t>11 Opći prihodi i primici</t>
  </si>
  <si>
    <t>31 Vlastiti prihodi</t>
  </si>
  <si>
    <t>Izvršenje za 2024.</t>
  </si>
  <si>
    <t>Plan za 2026.</t>
  </si>
  <si>
    <t>Projekcija 
za 2028.</t>
  </si>
  <si>
    <t>FINANCIJSKI PLAN PRORAČUNSKOG KORISNIKA GRADSKO KAZALIŠTE MLADIH SPLIT 
ZA 2026. I PROJEKCIJA ZA 2027. I 2028. GODINU</t>
  </si>
  <si>
    <t>Izvršenje 2024.</t>
  </si>
  <si>
    <t>Plan 2025.</t>
  </si>
  <si>
    <t>Proračun za 2026.</t>
  </si>
  <si>
    <t>Projekcija proračuna
za 2028.</t>
  </si>
  <si>
    <t>FINANCIJSKI PLAN PRORAČUNSKOG KORISNIKA GRADSKO KAZALIŠTE MLADIH SPLIT
ZA 2026. I PROJEKCIJA ZA 2027. I 2028. GODINU</t>
  </si>
  <si>
    <t>9221 Višak prihoda</t>
  </si>
  <si>
    <t>941 Rezultat višak prihoda za posebne namjene</t>
  </si>
  <si>
    <t>FINANCIJSKI PLAN PRORAČUNSKOG KORISNIKA JGRADSKO KAZALIŠTE MLADIH SPLIT 
ZA 2026. I PROJEKCIJA ZA 2027. I 2028. GODINU</t>
  </si>
  <si>
    <t xml:space="preserve"> Izvršenje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</si>
</sst>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5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3"/>
      <color rgb="FFFF0000"/>
      <name val="Arial"/>
      <family val="2"/>
      <charset val="238"/>
    </font>
    <font>
      <sz val="13"/>
      <color rgb="FFFF0000"/>
      <name val="Arial"/>
      <family val="2"/>
      <charset val="238"/>
    </font>
    <font>
      <sz val="13"/>
      <color rgb="FFFF0000"/>
      <name val="Calibri"/>
      <family val="2"/>
      <charset val="238"/>
      <scheme val="minor"/>
    </font>
    <font>
      <i/>
      <sz val="13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3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2"/>
      <name val="Arial"/>
      <family val="2"/>
      <charset val="238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i/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0" fillId="0" borderId="0" xfId="0" applyNumberFormat="1"/>
    <xf numFmtId="0" fontId="14" fillId="0" borderId="2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1" fillId="0" borderId="3" xfId="0" applyFont="1" applyBorder="1"/>
    <xf numFmtId="0" fontId="14" fillId="0" borderId="3" xfId="0" applyFont="1" applyBorder="1"/>
    <xf numFmtId="0" fontId="1" fillId="7" borderId="3" xfId="0" applyFont="1" applyFill="1" applyBorder="1"/>
    <xf numFmtId="4" fontId="1" fillId="7" borderId="3" xfId="0" applyNumberFormat="1" applyFont="1" applyFill="1" applyBorder="1"/>
    <xf numFmtId="4" fontId="1" fillId="0" borderId="3" xfId="0" applyNumberFormat="1" applyFont="1" applyBorder="1"/>
    <xf numFmtId="4" fontId="15" fillId="2" borderId="3" xfId="0" applyNumberFormat="1" applyFont="1" applyFill="1" applyBorder="1" applyAlignment="1">
      <alignment horizontal="right"/>
    </xf>
    <xf numFmtId="4" fontId="18" fillId="2" borderId="3" xfId="0" applyNumberFormat="1" applyFont="1" applyFill="1" applyBorder="1" applyAlignment="1">
      <alignment horizontal="right"/>
    </xf>
    <xf numFmtId="0" fontId="17" fillId="5" borderId="3" xfId="0" applyFont="1" applyFill="1" applyBorder="1"/>
    <xf numFmtId="0" fontId="17" fillId="5" borderId="3" xfId="0" applyFont="1" applyFill="1" applyBorder="1" applyAlignment="1">
      <alignment horizontal="left"/>
    </xf>
    <xf numFmtId="0" fontId="17" fillId="5" borderId="3" xfId="0" applyFont="1" applyFill="1" applyBorder="1" applyAlignment="1">
      <alignment wrapText="1"/>
    </xf>
    <xf numFmtId="4" fontId="17" fillId="5" borderId="3" xfId="0" applyNumberFormat="1" applyFont="1" applyFill="1" applyBorder="1"/>
    <xf numFmtId="0" fontId="7" fillId="2" borderId="1" xfId="0" quotePrefix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0" fillId="0" borderId="0" xfId="0" applyFont="1"/>
    <xf numFmtId="4" fontId="20" fillId="0" borderId="0" xfId="0" applyNumberFormat="1" applyFont="1"/>
    <xf numFmtId="4" fontId="25" fillId="2" borderId="3" xfId="0" applyNumberFormat="1" applyFont="1" applyFill="1" applyBorder="1" applyAlignment="1">
      <alignment horizontal="center" vertical="center" wrapText="1"/>
    </xf>
    <xf numFmtId="4" fontId="25" fillId="3" borderId="3" xfId="0" applyNumberFormat="1" applyFont="1" applyFill="1" applyBorder="1" applyAlignment="1">
      <alignment horizontal="right"/>
    </xf>
    <xf numFmtId="4" fontId="25" fillId="0" borderId="3" xfId="0" applyNumberFormat="1" applyFont="1" applyBorder="1" applyAlignment="1">
      <alignment horizontal="right"/>
    </xf>
    <xf numFmtId="0" fontId="15" fillId="3" borderId="2" xfId="0" applyFont="1" applyFill="1" applyBorder="1" applyAlignment="1">
      <alignment vertical="center"/>
    </xf>
    <xf numFmtId="0" fontId="25" fillId="3" borderId="1" xfId="0" applyFont="1" applyFill="1" applyBorder="1" applyAlignment="1">
      <alignment horizontal="left" vertical="center"/>
    </xf>
    <xf numFmtId="0" fontId="25" fillId="0" borderId="1" xfId="0" quotePrefix="1" applyFont="1" applyBorder="1" applyAlignment="1">
      <alignment horizontal="left" wrapText="1"/>
    </xf>
    <xf numFmtId="0" fontId="25" fillId="0" borderId="2" xfId="0" quotePrefix="1" applyFont="1" applyBorder="1" applyAlignment="1">
      <alignment horizontal="left" wrapText="1"/>
    </xf>
    <xf numFmtId="0" fontId="25" fillId="0" borderId="2" xfId="0" quotePrefix="1" applyFont="1" applyBorder="1" applyAlignment="1">
      <alignment horizontal="center" wrapText="1"/>
    </xf>
    <xf numFmtId="0" fontId="25" fillId="0" borderId="2" xfId="0" quotePrefix="1" applyFont="1" applyBorder="1" applyAlignment="1">
      <alignment horizontal="left"/>
    </xf>
    <xf numFmtId="4" fontId="25" fillId="4" borderId="1" xfId="0" quotePrefix="1" applyNumberFormat="1" applyFont="1" applyFill="1" applyBorder="1" applyAlignment="1">
      <alignment horizontal="right"/>
    </xf>
    <xf numFmtId="4" fontId="25" fillId="3" borderId="1" xfId="0" quotePrefix="1" applyNumberFormat="1" applyFont="1" applyFill="1" applyBorder="1" applyAlignment="1">
      <alignment horizontal="right"/>
    </xf>
    <xf numFmtId="4" fontId="25" fillId="3" borderId="3" xfId="0" applyNumberFormat="1" applyFont="1" applyFill="1" applyBorder="1" applyAlignment="1">
      <alignment horizontal="right" wrapText="1"/>
    </xf>
    <xf numFmtId="0" fontId="26" fillId="0" borderId="0" xfId="0" applyFont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 wrapText="1"/>
    </xf>
    <xf numFmtId="4" fontId="27" fillId="0" borderId="0" xfId="0" applyNumberFormat="1" applyFont="1" applyAlignment="1">
      <alignment vertical="center" wrapText="1"/>
    </xf>
    <xf numFmtId="4" fontId="27" fillId="2" borderId="3" xfId="0" applyNumberFormat="1" applyFont="1" applyFill="1" applyBorder="1" applyAlignment="1">
      <alignment horizontal="right"/>
    </xf>
    <xf numFmtId="0" fontId="28" fillId="0" borderId="0" xfId="0" applyFont="1"/>
    <xf numFmtId="4" fontId="28" fillId="0" borderId="0" xfId="0" applyNumberFormat="1" applyFont="1"/>
    <xf numFmtId="0" fontId="20" fillId="2" borderId="0" xfId="0" applyFont="1" applyFill="1"/>
    <xf numFmtId="0" fontId="26" fillId="5" borderId="3" xfId="0" applyFont="1" applyFill="1" applyBorder="1" applyAlignment="1">
      <alignment horizontal="center" vertical="center" wrapText="1"/>
    </xf>
    <xf numFmtId="4" fontId="26" fillId="5" borderId="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4" fontId="19" fillId="4" borderId="3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/>
    </xf>
    <xf numFmtId="0" fontId="29" fillId="2" borderId="3" xfId="0" quotePrefix="1" applyFont="1" applyFill="1" applyBorder="1" applyAlignment="1">
      <alignment horizontal="left" vertical="center"/>
    </xf>
    <xf numFmtId="0" fontId="29" fillId="2" borderId="3" xfId="0" quotePrefix="1" applyFont="1" applyFill="1" applyBorder="1" applyAlignment="1">
      <alignment horizontal="left" vertical="center" wrapText="1"/>
    </xf>
    <xf numFmtId="49" fontId="29" fillId="8" borderId="3" xfId="0" applyNumberFormat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8" fillId="6" borderId="3" xfId="0" applyFont="1" applyFill="1" applyBorder="1" applyAlignment="1">
      <alignment horizontal="left" vertical="center" wrapText="1"/>
    </xf>
    <xf numFmtId="0" fontId="29" fillId="6" borderId="3" xfId="0" quotePrefix="1" applyFont="1" applyFill="1" applyBorder="1" applyAlignment="1">
      <alignment horizontal="left" vertical="center"/>
    </xf>
    <xf numFmtId="4" fontId="19" fillId="6" borderId="3" xfId="0" applyNumberFormat="1" applyFont="1" applyFill="1" applyBorder="1" applyAlignment="1">
      <alignment horizontal="right"/>
    </xf>
    <xf numFmtId="0" fontId="19" fillId="2" borderId="3" xfId="0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right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right" vertical="center" wrapText="1"/>
    </xf>
    <xf numFmtId="0" fontId="19" fillId="6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4" fontId="19" fillId="5" borderId="3" xfId="0" applyNumberFormat="1" applyFont="1" applyFill="1" applyBorder="1" applyAlignment="1">
      <alignment horizontal="right"/>
    </xf>
    <xf numFmtId="0" fontId="18" fillId="5" borderId="3" xfId="0" quotePrefix="1" applyFont="1" applyFill="1" applyBorder="1" applyAlignment="1">
      <alignment horizontal="left" vertical="center"/>
    </xf>
    <xf numFmtId="0" fontId="29" fillId="5" borderId="3" xfId="0" quotePrefix="1" applyFont="1" applyFill="1" applyBorder="1" applyAlignment="1">
      <alignment horizontal="left" vertical="center"/>
    </xf>
    <xf numFmtId="0" fontId="29" fillId="5" borderId="3" xfId="0" quotePrefix="1" applyFont="1" applyFill="1" applyBorder="1" applyAlignment="1">
      <alignment horizontal="left" vertical="center" wrapText="1"/>
    </xf>
    <xf numFmtId="0" fontId="18" fillId="5" borderId="3" xfId="0" quotePrefix="1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vertical="center" wrapText="1"/>
    </xf>
    <xf numFmtId="4" fontId="19" fillId="4" borderId="3" xfId="0" applyNumberFormat="1" applyFont="1" applyFill="1" applyBorder="1" applyAlignment="1">
      <alignment horizontal="right" vertical="center" wrapText="1"/>
    </xf>
    <xf numFmtId="4" fontId="19" fillId="5" borderId="3" xfId="0" applyNumberFormat="1" applyFont="1" applyFill="1" applyBorder="1" applyAlignment="1">
      <alignment horizontal="right" vertical="center" wrapText="1"/>
    </xf>
    <xf numFmtId="4" fontId="23" fillId="0" borderId="0" xfId="0" applyNumberFormat="1" applyFont="1" applyAlignment="1">
      <alignment horizontal="center" vertical="center" wrapText="1"/>
    </xf>
    <xf numFmtId="4" fontId="24" fillId="0" borderId="0" xfId="0" applyNumberFormat="1" applyFont="1" applyAlignment="1">
      <alignment vertical="center" wrapText="1"/>
    </xf>
    <xf numFmtId="0" fontId="30" fillId="0" borderId="0" xfId="0" applyFont="1"/>
    <xf numFmtId="4" fontId="13" fillId="2" borderId="3" xfId="0" applyNumberFormat="1" applyFont="1" applyFill="1" applyBorder="1" applyAlignment="1">
      <alignment horizontal="right"/>
    </xf>
    <xf numFmtId="4" fontId="22" fillId="0" borderId="0" xfId="0" applyNumberFormat="1" applyFont="1" applyAlignment="1">
      <alignment horizontal="center" vertical="center" wrapText="1"/>
    </xf>
    <xf numFmtId="4" fontId="21" fillId="0" borderId="0" xfId="0" applyNumberFormat="1" applyFont="1" applyAlignment="1">
      <alignment vertical="center" wrapText="1"/>
    </xf>
    <xf numFmtId="0" fontId="24" fillId="0" borderId="0" xfId="0" applyFont="1"/>
    <xf numFmtId="4" fontId="25" fillId="4" borderId="3" xfId="0" applyNumberFormat="1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vertical="center" wrapText="1"/>
    </xf>
    <xf numFmtId="4" fontId="24" fillId="0" borderId="0" xfId="0" applyNumberFormat="1" applyFont="1"/>
    <xf numFmtId="4" fontId="25" fillId="7" borderId="3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25" fillId="4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25" fillId="7" borderId="4" xfId="0" applyFont="1" applyFill="1" applyBorder="1" applyAlignment="1">
      <alignment horizontal="left"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 indent="1"/>
    </xf>
    <xf numFmtId="0" fontId="15" fillId="2" borderId="2" xfId="0" applyFont="1" applyFill="1" applyBorder="1" applyAlignment="1">
      <alignment horizontal="left" vertical="center" wrapText="1" indent="1"/>
    </xf>
    <xf numFmtId="0" fontId="15" fillId="2" borderId="4" xfId="0" applyFont="1" applyFill="1" applyBorder="1" applyAlignment="1">
      <alignment horizontal="left" vertical="center" wrapText="1" indent="1"/>
    </xf>
    <xf numFmtId="0" fontId="15" fillId="2" borderId="3" xfId="0" quotePrefix="1" applyFont="1" applyFill="1" applyBorder="1" applyAlignment="1">
      <alignment horizontal="left" vertical="center" wrapText="1"/>
    </xf>
    <xf numFmtId="0" fontId="32" fillId="2" borderId="3" xfId="0" quotePrefix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wrapText="1"/>
    </xf>
    <xf numFmtId="0" fontId="32" fillId="2" borderId="1" xfId="0" applyFont="1" applyFill="1" applyBorder="1" applyAlignment="1">
      <alignment horizontal="left" vertical="center" wrapText="1" indent="1"/>
    </xf>
    <xf numFmtId="0" fontId="32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vertical="center" wrapText="1"/>
    </xf>
    <xf numFmtId="4" fontId="33" fillId="2" borderId="3" xfId="0" applyNumberFormat="1" applyFont="1" applyFill="1" applyBorder="1" applyAlignment="1">
      <alignment horizontal="right"/>
    </xf>
    <xf numFmtId="0" fontId="0" fillId="0" borderId="3" xfId="0" applyBorder="1"/>
    <xf numFmtId="4" fontId="34" fillId="4" borderId="3" xfId="0" applyNumberFormat="1" applyFont="1" applyFill="1" applyBorder="1" applyAlignment="1">
      <alignment horizontal="center" vertical="center" wrapText="1"/>
    </xf>
    <xf numFmtId="4" fontId="35" fillId="2" borderId="3" xfId="0" applyNumberFormat="1" applyFont="1" applyFill="1" applyBorder="1" applyAlignment="1">
      <alignment horizontal="right"/>
    </xf>
    <xf numFmtId="4" fontId="34" fillId="6" borderId="3" xfId="0" applyNumberFormat="1" applyFont="1" applyFill="1" applyBorder="1" applyAlignment="1">
      <alignment horizontal="right"/>
    </xf>
    <xf numFmtId="4" fontId="34" fillId="4" borderId="3" xfId="0" applyNumberFormat="1" applyFont="1" applyFill="1" applyBorder="1" applyAlignment="1">
      <alignment horizontal="right" vertical="center" wrapText="1"/>
    </xf>
    <xf numFmtId="4" fontId="34" fillId="2" borderId="3" xfId="0" applyNumberFormat="1" applyFont="1" applyFill="1" applyBorder="1" applyAlignment="1">
      <alignment horizontal="right" vertical="center" wrapText="1"/>
    </xf>
    <xf numFmtId="4" fontId="35" fillId="2" borderId="3" xfId="0" applyNumberFormat="1" applyFont="1" applyFill="1" applyBorder="1" applyAlignment="1">
      <alignment horizontal="right" vertical="center" wrapText="1"/>
    </xf>
    <xf numFmtId="4" fontId="34" fillId="5" borderId="3" xfId="0" applyNumberFormat="1" applyFont="1" applyFill="1" applyBorder="1" applyAlignment="1">
      <alignment horizontal="right" vertical="center" wrapText="1"/>
    </xf>
    <xf numFmtId="4" fontId="34" fillId="5" borderId="3" xfId="0" applyNumberFormat="1" applyFont="1" applyFill="1" applyBorder="1" applyAlignment="1">
      <alignment horizontal="right"/>
    </xf>
    <xf numFmtId="4" fontId="36" fillId="5" borderId="3" xfId="0" applyNumberFormat="1" applyFont="1" applyFill="1" applyBorder="1"/>
    <xf numFmtId="4" fontId="37" fillId="4" borderId="3" xfId="0" applyNumberFormat="1" applyFont="1" applyFill="1" applyBorder="1" applyAlignment="1">
      <alignment horizontal="center" vertical="center" wrapText="1"/>
    </xf>
    <xf numFmtId="4" fontId="37" fillId="0" borderId="3" xfId="0" applyNumberFormat="1" applyFont="1" applyBorder="1" applyAlignment="1">
      <alignment horizontal="right" vertical="center" wrapText="1"/>
    </xf>
    <xf numFmtId="4" fontId="38" fillId="2" borderId="3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/>
    </xf>
    <xf numFmtId="4" fontId="37" fillId="0" borderId="3" xfId="0" applyNumberFormat="1" applyFont="1" applyBorder="1"/>
    <xf numFmtId="4" fontId="39" fillId="0" borderId="3" xfId="0" applyNumberFormat="1" applyFont="1" applyBorder="1"/>
    <xf numFmtId="4" fontId="39" fillId="0" borderId="0" xfId="0" applyNumberFormat="1" applyFont="1"/>
    <xf numFmtId="4" fontId="37" fillId="0" borderId="15" xfId="0" applyNumberFormat="1" applyFont="1" applyBorder="1"/>
    <xf numFmtId="4" fontId="38" fillId="0" borderId="12" xfId="0" applyNumberFormat="1" applyFont="1" applyBorder="1"/>
    <xf numFmtId="4" fontId="38" fillId="0" borderId="3" xfId="0" applyNumberFormat="1" applyFont="1" applyBorder="1"/>
    <xf numFmtId="4" fontId="38" fillId="0" borderId="9" xfId="0" applyNumberFormat="1" applyFont="1" applyBorder="1"/>
    <xf numFmtId="4" fontId="8" fillId="4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4" fontId="8" fillId="7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4" fontId="40" fillId="0" borderId="3" xfId="0" applyNumberFormat="1" applyFont="1" applyBorder="1"/>
    <xf numFmtId="4" fontId="41" fillId="7" borderId="3" xfId="0" applyNumberFormat="1" applyFont="1" applyFill="1" applyBorder="1"/>
    <xf numFmtId="4" fontId="40" fillId="0" borderId="0" xfId="0" applyNumberFormat="1" applyFont="1"/>
    <xf numFmtId="4" fontId="6" fillId="2" borderId="3" xfId="0" applyNumberFormat="1" applyFont="1" applyFill="1" applyBorder="1" applyAlignment="1">
      <alignment horizontal="right" wrapText="1"/>
    </xf>
    <xf numFmtId="4" fontId="8" fillId="2" borderId="3" xfId="0" applyNumberFormat="1" applyFont="1" applyFill="1" applyBorder="1" applyAlignment="1">
      <alignment horizontal="right" wrapText="1"/>
    </xf>
    <xf numFmtId="0" fontId="1" fillId="0" borderId="3" xfId="0" applyFont="1" applyBorder="1" applyAlignment="1">
      <alignment wrapText="1"/>
    </xf>
    <xf numFmtId="0" fontId="37" fillId="4" borderId="3" xfId="0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left" vertical="center" wrapText="1"/>
    </xf>
    <xf numFmtId="0" fontId="37" fillId="2" borderId="3" xfId="0" applyFont="1" applyFill="1" applyBorder="1" applyAlignment="1">
      <alignment vertical="center" wrapText="1"/>
    </xf>
    <xf numFmtId="0" fontId="42" fillId="2" borderId="3" xfId="0" quotePrefix="1" applyFont="1" applyFill="1" applyBorder="1" applyAlignment="1">
      <alignment horizontal="left" vertical="center"/>
    </xf>
    <xf numFmtId="0" fontId="37" fillId="2" borderId="3" xfId="0" applyFont="1" applyFill="1" applyBorder="1" applyAlignment="1">
      <alignment horizontal="left" vertical="center" wrapText="1"/>
    </xf>
    <xf numFmtId="0" fontId="42" fillId="2" borderId="3" xfId="0" quotePrefix="1" applyFont="1" applyFill="1" applyBorder="1" applyAlignment="1">
      <alignment horizontal="left" vertical="center" wrapText="1"/>
    </xf>
    <xf numFmtId="4" fontId="38" fillId="2" borderId="3" xfId="0" applyNumberFormat="1" applyFont="1" applyFill="1" applyBorder="1" applyAlignment="1">
      <alignment horizontal="right" wrapText="1"/>
    </xf>
    <xf numFmtId="0" fontId="43" fillId="0" borderId="3" xfId="0" applyFont="1" applyBorder="1"/>
    <xf numFmtId="0" fontId="44" fillId="0" borderId="3" xfId="0" applyFont="1" applyBorder="1" applyAlignment="1">
      <alignment horizontal="left"/>
    </xf>
    <xf numFmtId="0" fontId="44" fillId="0" borderId="0" xfId="0" applyFont="1" applyAlignment="1">
      <alignment horizontal="left"/>
    </xf>
    <xf numFmtId="0" fontId="45" fillId="0" borderId="14" xfId="0" applyFont="1" applyBorder="1" applyAlignment="1">
      <alignment horizontal="left" wrapText="1"/>
    </xf>
    <xf numFmtId="4" fontId="37" fillId="0" borderId="15" xfId="0" applyNumberFormat="1" applyFont="1" applyBorder="1" applyAlignment="1">
      <alignment wrapText="1"/>
    </xf>
    <xf numFmtId="4" fontId="37" fillId="0" borderId="16" xfId="0" applyNumberFormat="1" applyFont="1" applyBorder="1" applyAlignment="1">
      <alignment wrapText="1"/>
    </xf>
    <xf numFmtId="0" fontId="42" fillId="0" borderId="11" xfId="0" applyFont="1" applyBorder="1" applyAlignment="1">
      <alignment horizontal="left"/>
    </xf>
    <xf numFmtId="4" fontId="38" fillId="0" borderId="13" xfId="0" applyNumberFormat="1" applyFont="1" applyBorder="1"/>
    <xf numFmtId="0" fontId="42" fillId="0" borderId="6" xfId="0" applyFont="1" applyBorder="1" applyAlignment="1">
      <alignment horizontal="left" wrapText="1"/>
    </xf>
    <xf numFmtId="4" fontId="38" fillId="0" borderId="7" xfId="0" applyNumberFormat="1" applyFont="1" applyBorder="1"/>
    <xf numFmtId="0" fontId="42" fillId="0" borderId="8" xfId="0" applyFont="1" applyBorder="1" applyAlignment="1">
      <alignment horizontal="left" wrapText="1"/>
    </xf>
    <xf numFmtId="4" fontId="38" fillId="0" borderId="10" xfId="0" applyNumberFormat="1" applyFont="1" applyBorder="1"/>
    <xf numFmtId="0" fontId="37" fillId="0" borderId="0" xfId="0" applyFont="1" applyAlignment="1">
      <alignment horizontal="center" vertical="center" wrapText="1"/>
    </xf>
    <xf numFmtId="4" fontId="37" fillId="0" borderId="0" xfId="0" applyNumberFormat="1" applyFont="1" applyAlignment="1">
      <alignment horizontal="center" vertical="center" wrapText="1"/>
    </xf>
    <xf numFmtId="4" fontId="38" fillId="0" borderId="0" xfId="0" applyNumberFormat="1" applyFont="1" applyAlignment="1">
      <alignment vertical="center" wrapText="1"/>
    </xf>
    <xf numFmtId="0" fontId="37" fillId="2" borderId="3" xfId="0" quotePrefix="1" applyFont="1" applyFill="1" applyBorder="1" applyAlignment="1">
      <alignment horizontal="left" vertical="center" wrapText="1"/>
    </xf>
    <xf numFmtId="0" fontId="46" fillId="0" borderId="3" xfId="0" applyFont="1" applyBorder="1"/>
    <xf numFmtId="0" fontId="44" fillId="0" borderId="3" xfId="0" applyFont="1" applyBorder="1"/>
    <xf numFmtId="0" fontId="40" fillId="0" borderId="0" xfId="0" applyFont="1"/>
    <xf numFmtId="0" fontId="39" fillId="0" borderId="0" xfId="0" applyFont="1"/>
    <xf numFmtId="4" fontId="35" fillId="2" borderId="3" xfId="0" applyNumberFormat="1" applyFont="1" applyFill="1" applyBorder="1" applyAlignment="1">
      <alignment horizontal="right" wrapText="1"/>
    </xf>
    <xf numFmtId="0" fontId="15" fillId="0" borderId="0" xfId="0" applyFont="1" applyAlignment="1">
      <alignment vertical="center" wrapText="1"/>
    </xf>
    <xf numFmtId="0" fontId="31" fillId="0" borderId="0" xfId="0" applyFont="1" applyAlignment="1">
      <alignment horizontal="left" wrapText="1"/>
    </xf>
    <xf numFmtId="0" fontId="48" fillId="0" borderId="0" xfId="0" applyFont="1" applyAlignment="1">
      <alignment wrapText="1"/>
    </xf>
    <xf numFmtId="0" fontId="31" fillId="0" borderId="5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3" fontId="25" fillId="3" borderId="3" xfId="0" applyNumberFormat="1" applyFont="1" applyFill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 wrapText="1"/>
    </xf>
    <xf numFmtId="3" fontId="25" fillId="3" borderId="3" xfId="0" applyNumberFormat="1" applyFont="1" applyFill="1" applyBorder="1" applyAlignment="1">
      <alignment horizontal="right" wrapText="1"/>
    </xf>
    <xf numFmtId="0" fontId="48" fillId="0" borderId="0" xfId="0" applyFont="1" applyAlignment="1">
      <alignment horizontal="center" vertical="center" wrapText="1"/>
    </xf>
    <xf numFmtId="4" fontId="48" fillId="0" borderId="0" xfId="0" applyNumberFormat="1" applyFont="1" applyAlignment="1">
      <alignment horizontal="center" vertical="center" wrapText="1"/>
    </xf>
    <xf numFmtId="4" fontId="15" fillId="0" borderId="0" xfId="0" applyNumberFormat="1" applyFont="1"/>
    <xf numFmtId="0" fontId="15" fillId="0" borderId="0" xfId="0" applyFont="1"/>
    <xf numFmtId="0" fontId="31" fillId="0" borderId="0" xfId="0" quotePrefix="1" applyFont="1" applyAlignment="1">
      <alignment horizontal="center" vertical="center" wrapText="1"/>
    </xf>
    <xf numFmtId="3" fontId="25" fillId="4" borderId="1" xfId="0" quotePrefix="1" applyNumberFormat="1" applyFont="1" applyFill="1" applyBorder="1" applyAlignment="1">
      <alignment horizontal="right"/>
    </xf>
    <xf numFmtId="3" fontId="25" fillId="4" borderId="3" xfId="0" applyNumberFormat="1" applyFont="1" applyFill="1" applyBorder="1" applyAlignment="1">
      <alignment horizontal="right" wrapText="1"/>
    </xf>
    <xf numFmtId="3" fontId="25" fillId="3" borderId="1" xfId="0" quotePrefix="1" applyNumberFormat="1" applyFont="1" applyFill="1" applyBorder="1" applyAlignment="1">
      <alignment horizontal="right"/>
    </xf>
    <xf numFmtId="0" fontId="13" fillId="0" borderId="0" xfId="0" quotePrefix="1" applyFont="1" applyAlignment="1">
      <alignment horizontal="left" wrapText="1"/>
    </xf>
    <xf numFmtId="0" fontId="16" fillId="0" borderId="0" xfId="0" applyFont="1" applyAlignment="1">
      <alignment wrapText="1"/>
    </xf>
    <xf numFmtId="4" fontId="13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4" fontId="49" fillId="0" borderId="0" xfId="0" applyNumberFormat="1" applyFont="1" applyAlignment="1">
      <alignment horizontal="right"/>
    </xf>
    <xf numFmtId="164" fontId="49" fillId="0" borderId="0" xfId="0" applyNumberFormat="1" applyFont="1" applyAlignment="1">
      <alignment horizontal="right"/>
    </xf>
    <xf numFmtId="4" fontId="50" fillId="0" borderId="0" xfId="0" applyNumberFormat="1" applyFont="1"/>
    <xf numFmtId="0" fontId="25" fillId="0" borderId="1" xfId="0" quotePrefix="1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/>
    </xf>
    <xf numFmtId="0" fontId="2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/>
    </xf>
    <xf numFmtId="0" fontId="25" fillId="0" borderId="1" xfId="0" quotePrefix="1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3" borderId="1" xfId="0" quotePrefix="1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0" fillId="0" borderId="2" xfId="0" applyBorder="1"/>
    <xf numFmtId="0" fontId="0" fillId="0" borderId="4" xfId="0" applyBorder="1"/>
    <xf numFmtId="0" fontId="25" fillId="4" borderId="1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13" fillId="0" borderId="0" xfId="0" quotePrefix="1" applyFont="1" applyAlignment="1">
      <alignment horizont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34" fillId="0" borderId="0" xfId="0" applyFont="1" applyAlignment="1">
      <alignment horizontal="center"/>
    </xf>
    <xf numFmtId="0" fontId="47" fillId="0" borderId="0" xfId="0" applyFont="1"/>
    <xf numFmtId="0" fontId="37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horizontal="left" vertical="center" wrapText="1"/>
    </xf>
    <xf numFmtId="0" fontId="25" fillId="7" borderId="2" xfId="0" applyFont="1" applyFill="1" applyBorder="1" applyAlignment="1">
      <alignment horizontal="left" vertical="center" wrapText="1"/>
    </xf>
    <xf numFmtId="0" fontId="25" fillId="7" borderId="4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4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15" fillId="2" borderId="1" xfId="0" applyFont="1" applyFill="1" applyBorder="1" applyAlignment="1">
      <alignment horizontal="left" vertical="center" wrapText="1" indent="1"/>
    </xf>
    <xf numFmtId="0" fontId="15" fillId="2" borderId="2" xfId="0" applyFont="1" applyFill="1" applyBorder="1" applyAlignment="1">
      <alignment horizontal="left" vertical="center" wrapText="1" indent="1"/>
    </xf>
    <xf numFmtId="0" fontId="15" fillId="2" borderId="4" xfId="0" applyFont="1" applyFill="1" applyBorder="1" applyAlignment="1">
      <alignment horizontal="left" vertical="center" wrapText="1" inden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 indent="1"/>
    </xf>
    <xf numFmtId="0" fontId="14" fillId="0" borderId="2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25" fillId="2" borderId="1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32" fillId="2" borderId="1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opLeftCell="A27" workbookViewId="0">
      <selection activeCell="I10" sqref="I10"/>
    </sheetView>
  </sheetViews>
  <sheetFormatPr defaultRowHeight="15" x14ac:dyDescent="0.25"/>
  <cols>
    <col min="5" max="5" width="25.28515625" customWidth="1"/>
    <col min="6" max="7" width="25.28515625" style="20" customWidth="1"/>
    <col min="8" max="8" width="21.28515625" style="20" customWidth="1"/>
    <col min="9" max="10" width="25.28515625" customWidth="1"/>
  </cols>
  <sheetData>
    <row r="1" spans="1:10" ht="42" customHeight="1" x14ac:dyDescent="0.25">
      <c r="A1" s="220" t="s">
        <v>126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 ht="18" customHeight="1" x14ac:dyDescent="0.25">
      <c r="A2" s="1"/>
      <c r="B2" s="1"/>
      <c r="C2" s="1"/>
      <c r="D2" s="1"/>
      <c r="E2" s="1"/>
      <c r="F2" s="18"/>
      <c r="G2" s="18"/>
      <c r="H2" s="18"/>
      <c r="I2" s="1"/>
      <c r="J2" s="1"/>
    </row>
    <row r="3" spans="1:10" ht="15.75" x14ac:dyDescent="0.25">
      <c r="A3" s="220" t="s">
        <v>32</v>
      </c>
      <c r="B3" s="220"/>
      <c r="C3" s="220"/>
      <c r="D3" s="220"/>
      <c r="E3" s="220"/>
      <c r="F3" s="220"/>
      <c r="G3" s="220"/>
      <c r="H3" s="220"/>
      <c r="I3" s="221"/>
      <c r="J3" s="221"/>
    </row>
    <row r="4" spans="1:10" ht="18" x14ac:dyDescent="0.25">
      <c r="A4" s="107"/>
      <c r="B4" s="107"/>
      <c r="C4" s="107"/>
      <c r="D4" s="107"/>
      <c r="E4" s="107"/>
      <c r="F4" s="108"/>
      <c r="G4" s="108"/>
      <c r="H4" s="108"/>
      <c r="I4" s="192"/>
      <c r="J4" s="192"/>
    </row>
    <row r="5" spans="1:10" ht="18" customHeight="1" x14ac:dyDescent="0.25">
      <c r="A5" s="218" t="s">
        <v>40</v>
      </c>
      <c r="B5" s="219"/>
      <c r="C5" s="219"/>
      <c r="D5" s="219"/>
      <c r="E5" s="219"/>
      <c r="F5" s="219"/>
      <c r="G5" s="219"/>
      <c r="H5" s="219"/>
      <c r="I5" s="219"/>
      <c r="J5" s="219"/>
    </row>
    <row r="6" spans="1:10" ht="18" x14ac:dyDescent="0.25">
      <c r="A6" s="193"/>
      <c r="B6" s="194"/>
      <c r="C6" s="194"/>
      <c r="D6" s="194"/>
      <c r="E6" s="195"/>
      <c r="F6" s="19"/>
      <c r="G6" s="19"/>
      <c r="H6" s="19"/>
      <c r="I6" s="3"/>
      <c r="J6" s="15" t="s">
        <v>73</v>
      </c>
    </row>
    <row r="7" spans="1:10" ht="25.5" x14ac:dyDescent="0.25">
      <c r="A7" s="46"/>
      <c r="B7" s="47"/>
      <c r="C7" s="47"/>
      <c r="D7" s="48"/>
      <c r="E7" s="49"/>
      <c r="F7" s="41" t="s">
        <v>123</v>
      </c>
      <c r="G7" s="41" t="s">
        <v>90</v>
      </c>
      <c r="H7" s="41" t="s">
        <v>124</v>
      </c>
      <c r="I7" s="196" t="s">
        <v>89</v>
      </c>
      <c r="J7" s="196" t="s">
        <v>125</v>
      </c>
    </row>
    <row r="8" spans="1:10" x14ac:dyDescent="0.25">
      <c r="A8" s="222" t="s">
        <v>0</v>
      </c>
      <c r="B8" s="223"/>
      <c r="C8" s="223"/>
      <c r="D8" s="223"/>
      <c r="E8" s="224"/>
      <c r="F8" s="42">
        <f>F9</f>
        <v>981209.11</v>
      </c>
      <c r="G8" s="42">
        <v>1112532</v>
      </c>
      <c r="H8" s="42">
        <f>H9</f>
        <v>1529370</v>
      </c>
      <c r="I8" s="197">
        <f>I9</f>
        <v>1567963</v>
      </c>
      <c r="J8" s="197">
        <f>J9</f>
        <v>1587160</v>
      </c>
    </row>
    <row r="9" spans="1:10" x14ac:dyDescent="0.25">
      <c r="A9" s="225" t="s">
        <v>1</v>
      </c>
      <c r="B9" s="217"/>
      <c r="C9" s="217"/>
      <c r="D9" s="217"/>
      <c r="E9" s="226"/>
      <c r="F9" s="43">
        <v>981209.11</v>
      </c>
      <c r="G9" s="43">
        <v>1112532</v>
      </c>
      <c r="H9" s="43">
        <v>1529370</v>
      </c>
      <c r="I9" s="198">
        <v>1567963</v>
      </c>
      <c r="J9" s="198">
        <v>1587160</v>
      </c>
    </row>
    <row r="10" spans="1:10" x14ac:dyDescent="0.25">
      <c r="A10" s="227" t="s">
        <v>2</v>
      </c>
      <c r="B10" s="226"/>
      <c r="C10" s="226"/>
      <c r="D10" s="226"/>
      <c r="E10" s="226"/>
      <c r="F10" s="43">
        <v>0</v>
      </c>
      <c r="G10" s="43">
        <v>0</v>
      </c>
      <c r="H10" s="43"/>
      <c r="I10" s="198"/>
      <c r="J10" s="198"/>
    </row>
    <row r="11" spans="1:10" x14ac:dyDescent="0.25">
      <c r="A11" s="45" t="s">
        <v>3</v>
      </c>
      <c r="B11" s="44"/>
      <c r="C11" s="44"/>
      <c r="D11" s="44"/>
      <c r="E11" s="44"/>
      <c r="F11" s="42">
        <v>1025793.01</v>
      </c>
      <c r="G11" s="42">
        <f>G12+G13</f>
        <v>1112532</v>
      </c>
      <c r="H11" s="42">
        <f>H12+H13</f>
        <v>1529370</v>
      </c>
      <c r="I11" s="197">
        <f>I12+I13</f>
        <v>1567963</v>
      </c>
      <c r="J11" s="197">
        <f>J12+J13</f>
        <v>1587160</v>
      </c>
    </row>
    <row r="12" spans="1:10" x14ac:dyDescent="0.25">
      <c r="A12" s="216" t="s">
        <v>4</v>
      </c>
      <c r="B12" s="217"/>
      <c r="C12" s="217"/>
      <c r="D12" s="217"/>
      <c r="E12" s="217"/>
      <c r="F12" s="43">
        <v>706869.88</v>
      </c>
      <c r="G12" s="43">
        <v>1112532</v>
      </c>
      <c r="H12" s="43">
        <v>1529370</v>
      </c>
      <c r="I12" s="198">
        <v>1567963</v>
      </c>
      <c r="J12" s="199">
        <v>1587160</v>
      </c>
    </row>
    <row r="13" spans="1:10" x14ac:dyDescent="0.25">
      <c r="A13" s="227" t="s">
        <v>5</v>
      </c>
      <c r="B13" s="226"/>
      <c r="C13" s="226"/>
      <c r="D13" s="226"/>
      <c r="E13" s="226"/>
      <c r="F13" s="43">
        <v>8078.39</v>
      </c>
      <c r="G13" s="43">
        <v>0</v>
      </c>
      <c r="H13" s="43">
        <v>0</v>
      </c>
      <c r="I13" s="198">
        <v>0</v>
      </c>
      <c r="J13" s="199"/>
    </row>
    <row r="14" spans="1:10" x14ac:dyDescent="0.25">
      <c r="A14" s="230" t="s">
        <v>6</v>
      </c>
      <c r="B14" s="223"/>
      <c r="C14" s="223"/>
      <c r="D14" s="223"/>
      <c r="E14" s="223"/>
      <c r="F14" s="42">
        <f>F8-F11</f>
        <v>-44583.900000000023</v>
      </c>
      <c r="G14" s="52">
        <f>G8-G11</f>
        <v>0</v>
      </c>
      <c r="H14" s="52">
        <f>H8-H11</f>
        <v>0</v>
      </c>
      <c r="I14" s="200">
        <f>I8-I11</f>
        <v>0</v>
      </c>
      <c r="J14" s="200">
        <f>J8-J11</f>
        <v>0</v>
      </c>
    </row>
    <row r="15" spans="1:10" ht="18" x14ac:dyDescent="0.25">
      <c r="A15" s="107"/>
      <c r="B15" s="201"/>
      <c r="C15" s="201"/>
      <c r="D15" s="201"/>
      <c r="E15" s="201"/>
      <c r="F15" s="202"/>
      <c r="G15" s="203"/>
      <c r="H15" s="203"/>
      <c r="I15" s="204"/>
      <c r="J15" s="204"/>
    </row>
    <row r="16" spans="1:10" ht="18" customHeight="1" x14ac:dyDescent="0.25">
      <c r="A16" s="218" t="s">
        <v>41</v>
      </c>
      <c r="B16" s="219"/>
      <c r="C16" s="219"/>
      <c r="D16" s="219"/>
      <c r="E16" s="219"/>
      <c r="F16" s="219"/>
      <c r="G16" s="219"/>
      <c r="H16" s="219"/>
      <c r="I16" s="219"/>
      <c r="J16" s="219"/>
    </row>
    <row r="17" spans="1:10" ht="18" x14ac:dyDescent="0.25">
      <c r="A17" s="107"/>
      <c r="B17" s="201"/>
      <c r="C17" s="201"/>
      <c r="D17" s="201"/>
      <c r="E17" s="201"/>
      <c r="F17" s="202"/>
      <c r="G17" s="203"/>
      <c r="H17" s="203"/>
      <c r="I17" s="204"/>
      <c r="J17" s="204"/>
    </row>
    <row r="18" spans="1:10" ht="25.5" x14ac:dyDescent="0.25">
      <c r="A18" s="46"/>
      <c r="B18" s="47"/>
      <c r="C18" s="47"/>
      <c r="D18" s="48"/>
      <c r="E18" s="49"/>
      <c r="F18" s="41" t="s">
        <v>123</v>
      </c>
      <c r="G18" s="41" t="s">
        <v>90</v>
      </c>
      <c r="H18" s="41" t="s">
        <v>124</v>
      </c>
      <c r="I18" s="196" t="s">
        <v>89</v>
      </c>
      <c r="J18" s="196" t="s">
        <v>125</v>
      </c>
    </row>
    <row r="19" spans="1:10" ht="15.75" customHeight="1" x14ac:dyDescent="0.25">
      <c r="A19" s="225" t="s">
        <v>8</v>
      </c>
      <c r="B19" s="228"/>
      <c r="C19" s="228"/>
      <c r="D19" s="228"/>
      <c r="E19" s="229"/>
      <c r="F19" s="43">
        <v>0</v>
      </c>
      <c r="G19" s="43">
        <v>0</v>
      </c>
      <c r="H19" s="43">
        <v>0</v>
      </c>
      <c r="I19" s="198">
        <v>0</v>
      </c>
      <c r="J19" s="198">
        <v>0</v>
      </c>
    </row>
    <row r="20" spans="1:10" x14ac:dyDescent="0.25">
      <c r="A20" s="225" t="s">
        <v>9</v>
      </c>
      <c r="B20" s="217"/>
      <c r="C20" s="217"/>
      <c r="D20" s="217"/>
      <c r="E20" s="217"/>
      <c r="F20" s="43">
        <v>0</v>
      </c>
      <c r="G20" s="43">
        <v>0</v>
      </c>
      <c r="H20" s="43">
        <v>0</v>
      </c>
      <c r="I20" s="198">
        <v>0</v>
      </c>
      <c r="J20" s="198">
        <v>0</v>
      </c>
    </row>
    <row r="21" spans="1:10" x14ac:dyDescent="0.25">
      <c r="A21" s="230" t="s">
        <v>10</v>
      </c>
      <c r="B21" s="223"/>
      <c r="C21" s="223"/>
      <c r="D21" s="223"/>
      <c r="E21" s="223"/>
      <c r="F21" s="42">
        <v>0</v>
      </c>
      <c r="G21" s="42">
        <v>0</v>
      </c>
      <c r="H21" s="42">
        <v>0</v>
      </c>
      <c r="I21" s="197">
        <v>0</v>
      </c>
      <c r="J21" s="197">
        <v>0</v>
      </c>
    </row>
    <row r="22" spans="1:10" ht="18" x14ac:dyDescent="0.25">
      <c r="A22" s="205"/>
      <c r="B22" s="201"/>
      <c r="C22" s="201"/>
      <c r="D22" s="201"/>
      <c r="E22" s="201"/>
      <c r="F22" s="202"/>
      <c r="G22" s="203"/>
      <c r="H22" s="203"/>
      <c r="I22" s="204"/>
      <c r="J22" s="204"/>
    </row>
    <row r="23" spans="1:10" ht="18" customHeight="1" x14ac:dyDescent="0.25">
      <c r="A23" s="218" t="s">
        <v>47</v>
      </c>
      <c r="B23" s="219"/>
      <c r="C23" s="219"/>
      <c r="D23" s="219"/>
      <c r="E23" s="219"/>
      <c r="F23" s="219"/>
      <c r="G23" s="219"/>
      <c r="H23" s="219"/>
      <c r="I23" s="219"/>
      <c r="J23" s="219"/>
    </row>
    <row r="24" spans="1:10" ht="18" x14ac:dyDescent="0.25">
      <c r="A24" s="205"/>
      <c r="B24" s="201"/>
      <c r="C24" s="201"/>
      <c r="D24" s="201"/>
      <c r="E24" s="201"/>
      <c r="F24" s="202"/>
      <c r="G24" s="203"/>
      <c r="H24" s="203"/>
      <c r="I24" s="204"/>
      <c r="J24" s="204"/>
    </row>
    <row r="25" spans="1:10" ht="25.5" x14ac:dyDescent="0.25">
      <c r="A25" s="46"/>
      <c r="B25" s="47"/>
      <c r="C25" s="47"/>
      <c r="D25" s="48"/>
      <c r="E25" s="49"/>
      <c r="F25" s="41" t="s">
        <v>123</v>
      </c>
      <c r="G25" s="41" t="s">
        <v>90</v>
      </c>
      <c r="H25" s="41" t="s">
        <v>124</v>
      </c>
      <c r="I25" s="196" t="s">
        <v>89</v>
      </c>
      <c r="J25" s="196" t="s">
        <v>125</v>
      </c>
    </row>
    <row r="26" spans="1:10" ht="25.5" customHeight="1" x14ac:dyDescent="0.25">
      <c r="A26" s="236" t="s">
        <v>112</v>
      </c>
      <c r="B26" s="237"/>
      <c r="C26" s="237"/>
      <c r="D26" s="237"/>
      <c r="E26" s="238"/>
      <c r="F26" s="50">
        <v>54252.76</v>
      </c>
      <c r="G26" s="50">
        <v>1100</v>
      </c>
      <c r="H26" s="50">
        <v>0</v>
      </c>
      <c r="I26" s="206">
        <v>0</v>
      </c>
      <c r="J26" s="207">
        <v>0</v>
      </c>
    </row>
    <row r="27" spans="1:10" ht="30" customHeight="1" x14ac:dyDescent="0.25">
      <c r="A27" s="222" t="s">
        <v>7</v>
      </c>
      <c r="B27" s="239"/>
      <c r="C27" s="239"/>
      <c r="D27" s="239"/>
      <c r="E27" s="240"/>
      <c r="F27" s="51">
        <v>44583.9</v>
      </c>
      <c r="G27" s="51">
        <v>1100</v>
      </c>
      <c r="H27" s="51">
        <f>H13</f>
        <v>0</v>
      </c>
      <c r="I27" s="208">
        <v>0</v>
      </c>
      <c r="J27" s="200">
        <v>0</v>
      </c>
    </row>
    <row r="30" spans="1:10" x14ac:dyDescent="0.25">
      <c r="A30" s="216" t="s">
        <v>11</v>
      </c>
      <c r="B30" s="217"/>
      <c r="C30" s="217"/>
      <c r="D30" s="217"/>
      <c r="E30" s="217"/>
      <c r="F30" s="43">
        <v>0</v>
      </c>
      <c r="G30" s="43">
        <v>0</v>
      </c>
      <c r="H30" s="43"/>
      <c r="I30" s="198">
        <v>0</v>
      </c>
      <c r="J30" s="198">
        <v>0</v>
      </c>
    </row>
    <row r="31" spans="1:10" ht="11.25" customHeight="1" x14ac:dyDescent="0.25">
      <c r="A31" s="209"/>
      <c r="B31" s="210"/>
      <c r="C31" s="210"/>
      <c r="D31" s="210"/>
      <c r="E31" s="210"/>
      <c r="F31" s="211"/>
      <c r="G31" s="211"/>
      <c r="H31" s="211"/>
      <c r="I31" s="212"/>
      <c r="J31" s="212"/>
    </row>
    <row r="32" spans="1:10" ht="11.25" customHeight="1" x14ac:dyDescent="0.25">
      <c r="A32" s="209"/>
      <c r="B32" s="210"/>
      <c r="C32" s="210"/>
      <c r="D32" s="210"/>
      <c r="E32" s="210"/>
      <c r="F32" s="211"/>
      <c r="G32" s="213"/>
      <c r="H32" s="213"/>
      <c r="I32" s="214"/>
      <c r="J32" s="212"/>
    </row>
    <row r="33" spans="1:10" ht="25.5" customHeight="1" x14ac:dyDescent="0.25">
      <c r="A33" s="241" t="s">
        <v>107</v>
      </c>
      <c r="B33" s="242"/>
      <c r="C33" s="242"/>
      <c r="D33" s="242"/>
      <c r="E33" s="242"/>
      <c r="F33" s="242"/>
      <c r="G33" s="242"/>
      <c r="H33" s="242"/>
      <c r="I33" s="242"/>
      <c r="J33" s="242"/>
    </row>
    <row r="35" spans="1:10" ht="30" x14ac:dyDescent="0.25">
      <c r="A35" s="133"/>
      <c r="B35" s="133"/>
      <c r="C35" s="133"/>
      <c r="D35" s="133"/>
      <c r="E35" s="133"/>
      <c r="F35" s="27" t="s">
        <v>127</v>
      </c>
      <c r="G35" s="27" t="s">
        <v>128</v>
      </c>
      <c r="H35" s="27" t="s">
        <v>129</v>
      </c>
      <c r="I35" s="163" t="s">
        <v>108</v>
      </c>
      <c r="J35" s="163" t="s">
        <v>130</v>
      </c>
    </row>
    <row r="36" spans="1:10" x14ac:dyDescent="0.25">
      <c r="A36" s="23" t="s">
        <v>109</v>
      </c>
      <c r="B36" s="23"/>
      <c r="C36" s="23"/>
      <c r="D36" s="23"/>
      <c r="E36" s="23"/>
      <c r="F36" s="27">
        <v>0</v>
      </c>
      <c r="G36" s="113">
        <v>1100</v>
      </c>
      <c r="H36" s="113">
        <v>0</v>
      </c>
      <c r="I36" s="133">
        <v>0</v>
      </c>
      <c r="J36" s="133">
        <v>0</v>
      </c>
    </row>
    <row r="37" spans="1:10" x14ac:dyDescent="0.25">
      <c r="A37" s="231" t="s">
        <v>7</v>
      </c>
      <c r="B37" s="232"/>
      <c r="C37" s="232"/>
      <c r="D37" s="232"/>
      <c r="E37" s="233"/>
      <c r="F37" s="113">
        <v>-44583.9</v>
      </c>
      <c r="G37" s="113">
        <v>1100</v>
      </c>
      <c r="H37" s="113">
        <v>0</v>
      </c>
      <c r="I37" s="133">
        <v>0</v>
      </c>
      <c r="J37" s="133">
        <v>0</v>
      </c>
    </row>
    <row r="38" spans="1:10" x14ac:dyDescent="0.25">
      <c r="A38" s="231" t="s">
        <v>111</v>
      </c>
      <c r="B38" s="234"/>
      <c r="C38" s="234"/>
      <c r="D38" s="234"/>
      <c r="E38" s="235"/>
      <c r="F38" s="27">
        <v>0</v>
      </c>
      <c r="G38" s="113">
        <v>0</v>
      </c>
      <c r="H38" s="113">
        <v>0</v>
      </c>
      <c r="I38" s="133">
        <v>0</v>
      </c>
      <c r="J38" s="133">
        <v>0</v>
      </c>
    </row>
    <row r="39" spans="1:10" x14ac:dyDescent="0.25">
      <c r="A39" s="23" t="s">
        <v>110</v>
      </c>
      <c r="B39" s="23"/>
      <c r="C39" s="23"/>
      <c r="D39" s="23"/>
      <c r="E39" s="23"/>
      <c r="F39" s="215">
        <v>-44583.9</v>
      </c>
      <c r="G39" s="113">
        <v>0</v>
      </c>
      <c r="H39" s="113">
        <v>0</v>
      </c>
      <c r="I39" s="133">
        <v>0</v>
      </c>
      <c r="J39" s="133">
        <v>0</v>
      </c>
    </row>
  </sheetData>
  <mergeCells count="20">
    <mergeCell ref="A37:E37"/>
    <mergeCell ref="A38:E38"/>
    <mergeCell ref="A23:J23"/>
    <mergeCell ref="A30:E30"/>
    <mergeCell ref="A26:E26"/>
    <mergeCell ref="A27:E27"/>
    <mergeCell ref="A33:J33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abSelected="1" topLeftCell="A30" zoomScaleNormal="100" workbookViewId="0">
      <selection activeCell="G14" sqref="G14"/>
    </sheetView>
  </sheetViews>
  <sheetFormatPr defaultColWidth="9.140625" defaultRowHeight="15" x14ac:dyDescent="0.25"/>
  <cols>
    <col min="1" max="1" width="7.42578125" style="39" bestFit="1" customWidth="1"/>
    <col min="2" max="2" width="8.42578125" style="39" bestFit="1" customWidth="1"/>
    <col min="3" max="3" width="8.28515625" style="39" customWidth="1"/>
    <col min="4" max="4" width="31.5703125" style="39" customWidth="1"/>
    <col min="5" max="5" width="25.7109375" style="40" customWidth="1"/>
    <col min="6" max="6" width="27.140625" style="40" customWidth="1"/>
    <col min="7" max="7" width="28" style="40" customWidth="1"/>
    <col min="8" max="8" width="30.7109375" style="40" customWidth="1"/>
    <col min="9" max="9" width="28.7109375" style="40" customWidth="1"/>
    <col min="10" max="16384" width="9.140625" style="39"/>
  </cols>
  <sheetData>
    <row r="1" spans="1:9" ht="42" customHeight="1" x14ac:dyDescent="0.25">
      <c r="A1" s="243" t="s">
        <v>131</v>
      </c>
      <c r="B1" s="243"/>
      <c r="C1" s="243"/>
      <c r="D1" s="243"/>
      <c r="E1" s="243"/>
      <c r="F1" s="243"/>
      <c r="G1" s="243"/>
      <c r="H1" s="243"/>
      <c r="I1" s="243"/>
    </row>
    <row r="2" spans="1:9" ht="18" customHeight="1" x14ac:dyDescent="0.25">
      <c r="A2" s="62"/>
      <c r="B2" s="62"/>
      <c r="C2" s="62"/>
      <c r="D2" s="62"/>
      <c r="E2" s="63"/>
      <c r="F2" s="63"/>
      <c r="G2" s="63"/>
      <c r="H2" s="63"/>
      <c r="I2" s="63"/>
    </row>
    <row r="3" spans="1:9" ht="16.5" x14ac:dyDescent="0.25">
      <c r="A3" s="243" t="s">
        <v>32</v>
      </c>
      <c r="B3" s="243"/>
      <c r="C3" s="243"/>
      <c r="D3" s="243"/>
      <c r="E3" s="243"/>
      <c r="F3" s="243"/>
      <c r="G3" s="243"/>
      <c r="H3" s="247"/>
      <c r="I3" s="247"/>
    </row>
    <row r="4" spans="1:9" ht="16.5" x14ac:dyDescent="0.25">
      <c r="A4" s="62"/>
      <c r="B4" s="62"/>
      <c r="C4" s="62"/>
      <c r="D4" s="62"/>
      <c r="E4" s="63"/>
      <c r="F4" s="63"/>
      <c r="G4" s="63"/>
      <c r="H4" s="64"/>
      <c r="I4" s="64"/>
    </row>
    <row r="5" spans="1:9" ht="18" customHeight="1" x14ac:dyDescent="0.3">
      <c r="A5" s="243" t="s">
        <v>13</v>
      </c>
      <c r="B5" s="248"/>
      <c r="C5" s="248"/>
      <c r="D5" s="248"/>
      <c r="E5" s="248"/>
      <c r="F5" s="248"/>
      <c r="G5" s="248"/>
      <c r="H5" s="248"/>
      <c r="I5" s="248"/>
    </row>
    <row r="6" spans="1:9" ht="16.5" x14ac:dyDescent="0.25">
      <c r="A6" s="62"/>
      <c r="B6" s="62"/>
      <c r="C6" s="62"/>
      <c r="D6" s="62"/>
      <c r="E6" s="63"/>
      <c r="F6" s="63"/>
      <c r="G6" s="63"/>
      <c r="H6" s="64"/>
      <c r="I6" s="64"/>
    </row>
    <row r="7" spans="1:9" ht="17.25" x14ac:dyDescent="0.25">
      <c r="A7" s="243" t="s">
        <v>1</v>
      </c>
      <c r="B7" s="244"/>
      <c r="C7" s="244"/>
      <c r="D7" s="244"/>
      <c r="E7" s="244"/>
      <c r="F7" s="244"/>
      <c r="G7" s="244"/>
      <c r="H7" s="244"/>
      <c r="I7" s="244"/>
    </row>
    <row r="8" spans="1:9" ht="33" x14ac:dyDescent="0.25">
      <c r="A8" s="62" t="s">
        <v>113</v>
      </c>
      <c r="B8" s="53"/>
      <c r="C8" s="53"/>
      <c r="D8" s="53"/>
      <c r="E8" s="54"/>
      <c r="F8" s="54"/>
      <c r="G8" s="54"/>
      <c r="H8" s="55"/>
      <c r="I8" s="55"/>
    </row>
    <row r="9" spans="1:9" ht="33" x14ac:dyDescent="0.25">
      <c r="A9" s="65" t="s">
        <v>14</v>
      </c>
      <c r="B9" s="66" t="s">
        <v>15</v>
      </c>
      <c r="C9" s="66" t="s">
        <v>16</v>
      </c>
      <c r="D9" s="66" t="s">
        <v>12</v>
      </c>
      <c r="E9" s="67" t="s">
        <v>127</v>
      </c>
      <c r="F9" s="67" t="s">
        <v>90</v>
      </c>
      <c r="G9" s="134" t="s">
        <v>124</v>
      </c>
      <c r="H9" s="134" t="s">
        <v>89</v>
      </c>
      <c r="I9" s="134" t="s">
        <v>125</v>
      </c>
    </row>
    <row r="10" spans="1:9" ht="15.75" customHeight="1" x14ac:dyDescent="0.25">
      <c r="A10" s="68">
        <v>6</v>
      </c>
      <c r="B10" s="68"/>
      <c r="C10" s="68"/>
      <c r="D10" s="68" t="s">
        <v>17</v>
      </c>
      <c r="E10" s="29"/>
      <c r="F10" s="56"/>
      <c r="G10" s="135"/>
      <c r="H10" s="135"/>
      <c r="I10" s="135"/>
    </row>
    <row r="11" spans="1:9" ht="49.5" x14ac:dyDescent="0.25">
      <c r="A11" s="68"/>
      <c r="B11" s="69">
        <v>63</v>
      </c>
      <c r="C11" s="69"/>
      <c r="D11" s="70" t="s">
        <v>43</v>
      </c>
      <c r="E11" s="29">
        <v>12100</v>
      </c>
      <c r="F11" s="29">
        <v>12000</v>
      </c>
      <c r="G11" s="135">
        <v>12000</v>
      </c>
      <c r="H11" s="135">
        <v>12000</v>
      </c>
      <c r="I11" s="135">
        <v>12000</v>
      </c>
    </row>
    <row r="12" spans="1:9" ht="49.5" x14ac:dyDescent="0.25">
      <c r="A12" s="71"/>
      <c r="B12" s="71">
        <v>63</v>
      </c>
      <c r="C12" s="72"/>
      <c r="D12" s="70" t="s">
        <v>43</v>
      </c>
      <c r="E12" s="29">
        <v>40000</v>
      </c>
      <c r="F12" s="29">
        <v>6000</v>
      </c>
      <c r="G12" s="135">
        <v>6000</v>
      </c>
      <c r="H12" s="135">
        <v>6000</v>
      </c>
      <c r="I12" s="135">
        <v>6000</v>
      </c>
    </row>
    <row r="13" spans="1:9" ht="66" x14ac:dyDescent="0.25">
      <c r="A13" s="71"/>
      <c r="B13" s="71">
        <v>65</v>
      </c>
      <c r="C13" s="72"/>
      <c r="D13" s="73" t="s">
        <v>49</v>
      </c>
      <c r="E13" s="29">
        <v>218926.55</v>
      </c>
      <c r="F13" s="29">
        <v>180320</v>
      </c>
      <c r="G13" s="135">
        <v>180320</v>
      </c>
      <c r="H13" s="135">
        <v>180320</v>
      </c>
      <c r="I13" s="135">
        <v>180320</v>
      </c>
    </row>
    <row r="14" spans="1:9" ht="49.5" x14ac:dyDescent="0.25">
      <c r="A14" s="71"/>
      <c r="B14" s="71">
        <v>66</v>
      </c>
      <c r="C14" s="72"/>
      <c r="D14" s="73" t="s">
        <v>50</v>
      </c>
      <c r="E14" s="29">
        <v>42039.19</v>
      </c>
      <c r="F14" s="29">
        <v>20310</v>
      </c>
      <c r="G14" s="135">
        <v>20310</v>
      </c>
      <c r="H14" s="135">
        <v>20310</v>
      </c>
      <c r="I14" s="135">
        <v>20310</v>
      </c>
    </row>
    <row r="15" spans="1:9" ht="66" x14ac:dyDescent="0.25">
      <c r="A15" s="71"/>
      <c r="B15" s="71">
        <v>66</v>
      </c>
      <c r="C15" s="72"/>
      <c r="D15" s="74" t="s">
        <v>92</v>
      </c>
      <c r="E15" s="29">
        <v>5000</v>
      </c>
      <c r="F15" s="29">
        <v>5000</v>
      </c>
      <c r="G15" s="135">
        <v>5000</v>
      </c>
      <c r="H15" s="135">
        <v>5000</v>
      </c>
      <c r="I15" s="135">
        <v>5000</v>
      </c>
    </row>
    <row r="16" spans="1:9" ht="49.5" x14ac:dyDescent="0.25">
      <c r="A16" s="71"/>
      <c r="B16" s="71">
        <v>67</v>
      </c>
      <c r="C16" s="72"/>
      <c r="D16" s="69" t="s">
        <v>44</v>
      </c>
      <c r="E16" s="29">
        <v>663143.37</v>
      </c>
      <c r="F16" s="29">
        <v>888902</v>
      </c>
      <c r="G16" s="135">
        <v>1305740</v>
      </c>
      <c r="H16" s="135">
        <v>1344333</v>
      </c>
      <c r="I16" s="135">
        <v>1363530</v>
      </c>
    </row>
    <row r="17" spans="1:9" ht="33" x14ac:dyDescent="0.25">
      <c r="A17" s="75">
        <v>7</v>
      </c>
      <c r="B17" s="75"/>
      <c r="C17" s="75"/>
      <c r="D17" s="76" t="s">
        <v>19</v>
      </c>
      <c r="E17" s="29"/>
      <c r="F17" s="29"/>
      <c r="G17" s="135"/>
      <c r="H17" s="135"/>
      <c r="I17" s="135"/>
    </row>
    <row r="18" spans="1:9" ht="49.5" x14ac:dyDescent="0.25">
      <c r="A18" s="69"/>
      <c r="B18" s="69">
        <v>72</v>
      </c>
      <c r="C18" s="69"/>
      <c r="D18" s="77" t="s">
        <v>42</v>
      </c>
      <c r="E18" s="29"/>
      <c r="F18" s="29"/>
      <c r="G18" s="135"/>
      <c r="H18" s="135"/>
      <c r="I18" s="191"/>
    </row>
    <row r="19" spans="1:9" ht="16.5" x14ac:dyDescent="0.25">
      <c r="A19" s="78"/>
      <c r="B19" s="78"/>
      <c r="C19" s="79"/>
      <c r="D19" s="79" t="s">
        <v>51</v>
      </c>
      <c r="E19" s="80">
        <f>E11+E12+E13+E14+E15+E16</f>
        <v>981209.11</v>
      </c>
      <c r="F19" s="80">
        <f>F11+F12+F13+F14+F15+F16</f>
        <v>1112532</v>
      </c>
      <c r="G19" s="136">
        <f>G11+G12+G13+G14+G15+G16</f>
        <v>1529370</v>
      </c>
      <c r="H19" s="136">
        <f>H11+H12+H13+H14+H15+H16</f>
        <v>1567963</v>
      </c>
      <c r="I19" s="136">
        <f>I11+I12+I13+I14+I15+I16</f>
        <v>1587160</v>
      </c>
    </row>
    <row r="20" spans="1:9" ht="17.25" x14ac:dyDescent="0.3">
      <c r="A20" s="57"/>
      <c r="B20" s="57"/>
      <c r="C20" s="57"/>
      <c r="D20" s="57"/>
      <c r="E20" s="58"/>
      <c r="F20" s="58"/>
      <c r="G20" s="58"/>
      <c r="H20" s="58"/>
      <c r="I20" s="58"/>
    </row>
    <row r="21" spans="1:9" ht="17.25" x14ac:dyDescent="0.3">
      <c r="A21" s="57"/>
      <c r="B21" s="57"/>
      <c r="C21" s="57"/>
      <c r="D21" s="249" t="s">
        <v>52</v>
      </c>
      <c r="E21" s="250"/>
      <c r="F21" s="250"/>
      <c r="G21" s="250"/>
      <c r="H21" s="250"/>
      <c r="I21" s="58"/>
    </row>
    <row r="22" spans="1:9" ht="17.25" x14ac:dyDescent="0.3">
      <c r="A22" s="57"/>
      <c r="B22" s="57"/>
      <c r="C22" s="57"/>
      <c r="D22" s="57"/>
      <c r="E22" s="58"/>
      <c r="F22" s="58"/>
      <c r="G22" s="58"/>
      <c r="H22" s="58"/>
      <c r="I22" s="58"/>
    </row>
    <row r="23" spans="1:9" ht="33" x14ac:dyDescent="0.25">
      <c r="A23" s="65" t="s">
        <v>14</v>
      </c>
      <c r="B23" s="66" t="s">
        <v>15</v>
      </c>
      <c r="C23" s="66" t="s">
        <v>16</v>
      </c>
      <c r="D23" s="66" t="s">
        <v>34</v>
      </c>
      <c r="E23" s="67" t="s">
        <v>123</v>
      </c>
      <c r="F23" s="95" t="s">
        <v>90</v>
      </c>
      <c r="G23" s="137" t="s">
        <v>124</v>
      </c>
      <c r="H23" s="137" t="s">
        <v>89</v>
      </c>
      <c r="I23" s="137" t="s">
        <v>125</v>
      </c>
    </row>
    <row r="24" spans="1:9" s="59" customFormat="1" ht="16.5" x14ac:dyDescent="0.25">
      <c r="A24" s="81">
        <v>9</v>
      </c>
      <c r="B24" s="81"/>
      <c r="C24" s="81"/>
      <c r="D24" s="81" t="s">
        <v>53</v>
      </c>
      <c r="E24" s="82">
        <f t="shared" ref="E24:I25" si="0">E25</f>
        <v>44583.9</v>
      </c>
      <c r="F24" s="82">
        <v>0</v>
      </c>
      <c r="G24" s="138">
        <f t="shared" si="0"/>
        <v>0</v>
      </c>
      <c r="H24" s="138">
        <f t="shared" si="0"/>
        <v>0</v>
      </c>
      <c r="I24" s="138">
        <f t="shared" si="0"/>
        <v>0</v>
      </c>
    </row>
    <row r="25" spans="1:9" s="59" customFormat="1" ht="16.5" x14ac:dyDescent="0.25">
      <c r="A25" s="81"/>
      <c r="B25" s="81">
        <v>92</v>
      </c>
      <c r="C25" s="81"/>
      <c r="D25" s="81" t="s">
        <v>54</v>
      </c>
      <c r="E25" s="82">
        <f t="shared" si="0"/>
        <v>44583.9</v>
      </c>
      <c r="F25" s="82">
        <v>0</v>
      </c>
      <c r="G25" s="138">
        <f t="shared" si="0"/>
        <v>0</v>
      </c>
      <c r="H25" s="138">
        <f t="shared" si="0"/>
        <v>0</v>
      </c>
      <c r="I25" s="138">
        <f t="shared" si="0"/>
        <v>0</v>
      </c>
    </row>
    <row r="26" spans="1:9" s="59" customFormat="1" ht="33" x14ac:dyDescent="0.25">
      <c r="A26" s="81"/>
      <c r="B26" s="81"/>
      <c r="C26" s="83">
        <v>94</v>
      </c>
      <c r="D26" s="84" t="s">
        <v>55</v>
      </c>
      <c r="E26" s="85">
        <v>44583.9</v>
      </c>
      <c r="F26" s="85">
        <v>0</v>
      </c>
      <c r="G26" s="139">
        <v>0</v>
      </c>
      <c r="H26" s="139"/>
      <c r="I26" s="138"/>
    </row>
    <row r="27" spans="1:9" s="59" customFormat="1" ht="16.5" x14ac:dyDescent="0.25">
      <c r="A27" s="60"/>
      <c r="B27" s="60"/>
      <c r="C27" s="60"/>
      <c r="D27" s="60"/>
      <c r="E27" s="61"/>
      <c r="F27" s="96">
        <v>1112532</v>
      </c>
      <c r="G27" s="140">
        <v>1529370</v>
      </c>
      <c r="H27" s="140">
        <v>1567963</v>
      </c>
      <c r="I27" s="140">
        <v>1587160</v>
      </c>
    </row>
    <row r="28" spans="1:9" ht="17.25" x14ac:dyDescent="0.25">
      <c r="A28" s="245" t="s">
        <v>20</v>
      </c>
      <c r="B28" s="246"/>
      <c r="C28" s="246"/>
      <c r="D28" s="246"/>
      <c r="E28" s="246"/>
      <c r="F28" s="246"/>
      <c r="G28" s="246"/>
      <c r="H28" s="246"/>
      <c r="I28" s="246"/>
    </row>
    <row r="29" spans="1:9" ht="16.5" x14ac:dyDescent="0.25">
      <c r="A29" s="53"/>
      <c r="B29" s="53"/>
      <c r="C29" s="53"/>
      <c r="D29" s="53"/>
      <c r="E29" s="54"/>
      <c r="F29" s="54"/>
      <c r="G29" s="54"/>
      <c r="H29" s="55"/>
      <c r="I29" s="55"/>
    </row>
    <row r="30" spans="1:9" ht="33" x14ac:dyDescent="0.25">
      <c r="A30" s="65" t="s">
        <v>14</v>
      </c>
      <c r="B30" s="66" t="s">
        <v>15</v>
      </c>
      <c r="C30" s="66" t="s">
        <v>16</v>
      </c>
      <c r="D30" s="66" t="s">
        <v>21</v>
      </c>
      <c r="E30" s="67" t="s">
        <v>123</v>
      </c>
      <c r="F30" s="95" t="s">
        <v>90</v>
      </c>
      <c r="G30" s="137" t="s">
        <v>124</v>
      </c>
      <c r="H30" s="137" t="s">
        <v>89</v>
      </c>
      <c r="I30" s="134" t="s">
        <v>125</v>
      </c>
    </row>
    <row r="31" spans="1:9" ht="15.75" customHeight="1" x14ac:dyDescent="0.25">
      <c r="A31" s="86" t="s">
        <v>88</v>
      </c>
      <c r="B31" s="86"/>
      <c r="C31" s="86"/>
      <c r="D31" s="86" t="s">
        <v>22</v>
      </c>
      <c r="E31" s="80">
        <f>E32+E33+E34+E35+E37</f>
        <v>1025793.01</v>
      </c>
      <c r="F31" s="80">
        <f>F32+F33+F34+F35+F37+F38</f>
        <v>1112532</v>
      </c>
      <c r="G31" s="136">
        <f>G32+G33+G34+G35+G37+G38</f>
        <v>1529370</v>
      </c>
      <c r="H31" s="136">
        <f>H32+H33+H34+H35+H37</f>
        <v>1567963</v>
      </c>
      <c r="I31" s="136">
        <f>I32+I33+I34+I35+I37</f>
        <v>1587160</v>
      </c>
    </row>
    <row r="32" spans="1:9" ht="15.75" customHeight="1" x14ac:dyDescent="0.25">
      <c r="A32" s="87"/>
      <c r="B32" s="88">
        <v>31</v>
      </c>
      <c r="C32" s="88"/>
      <c r="D32" s="88" t="s">
        <v>23</v>
      </c>
      <c r="E32" s="89">
        <v>556695.41</v>
      </c>
      <c r="F32" s="89">
        <v>651608</v>
      </c>
      <c r="G32" s="141">
        <v>970850</v>
      </c>
      <c r="H32" s="141">
        <v>995646</v>
      </c>
      <c r="I32" s="141">
        <v>1000467</v>
      </c>
    </row>
    <row r="33" spans="1:9" ht="16.5" x14ac:dyDescent="0.25">
      <c r="A33" s="90"/>
      <c r="B33" s="90">
        <v>32</v>
      </c>
      <c r="C33" s="91"/>
      <c r="D33" s="90" t="s">
        <v>35</v>
      </c>
      <c r="E33" s="89">
        <v>457507.22</v>
      </c>
      <c r="F33" s="89">
        <v>458424</v>
      </c>
      <c r="G33" s="141">
        <v>549720</v>
      </c>
      <c r="H33" s="141">
        <v>563517</v>
      </c>
      <c r="I33" s="141">
        <v>577893</v>
      </c>
    </row>
    <row r="34" spans="1:9" ht="16.5" x14ac:dyDescent="0.25">
      <c r="A34" s="90"/>
      <c r="B34" s="90">
        <v>34</v>
      </c>
      <c r="C34" s="91"/>
      <c r="D34" s="92" t="s">
        <v>57</v>
      </c>
      <c r="E34" s="89">
        <v>2465.0300000000002</v>
      </c>
      <c r="F34" s="89">
        <v>2500</v>
      </c>
      <c r="G34" s="141">
        <v>0</v>
      </c>
      <c r="H34" s="141">
        <v>0</v>
      </c>
      <c r="I34" s="141">
        <v>0</v>
      </c>
    </row>
    <row r="35" spans="1:9" ht="49.5" x14ac:dyDescent="0.25">
      <c r="A35" s="90"/>
      <c r="B35" s="90">
        <v>37</v>
      </c>
      <c r="C35" s="91"/>
      <c r="D35" s="93" t="s">
        <v>58</v>
      </c>
      <c r="E35" s="89">
        <v>0</v>
      </c>
      <c r="F35" s="89">
        <v>0</v>
      </c>
      <c r="G35" s="141">
        <v>0</v>
      </c>
      <c r="H35" s="141">
        <v>0</v>
      </c>
      <c r="I35" s="141">
        <v>0</v>
      </c>
    </row>
    <row r="36" spans="1:9" ht="33" x14ac:dyDescent="0.25">
      <c r="A36" s="75">
        <v>4</v>
      </c>
      <c r="B36" s="75">
        <v>4</v>
      </c>
      <c r="C36" s="75"/>
      <c r="D36" s="76" t="s">
        <v>24</v>
      </c>
      <c r="E36" s="29"/>
      <c r="F36" s="29">
        <v>0</v>
      </c>
      <c r="G36" s="135">
        <v>0</v>
      </c>
      <c r="H36" s="135">
        <v>0</v>
      </c>
      <c r="I36" s="135">
        <v>0</v>
      </c>
    </row>
    <row r="37" spans="1:9" ht="49.5" x14ac:dyDescent="0.25">
      <c r="A37" s="88"/>
      <c r="B37" s="88">
        <v>42</v>
      </c>
      <c r="C37" s="88"/>
      <c r="D37" s="94" t="s">
        <v>46</v>
      </c>
      <c r="E37" s="89">
        <v>9125.35</v>
      </c>
      <c r="F37" s="89">
        <v>0</v>
      </c>
      <c r="G37" s="141">
        <v>8800</v>
      </c>
      <c r="H37" s="141">
        <v>8800</v>
      </c>
      <c r="I37" s="141">
        <v>8800</v>
      </c>
    </row>
    <row r="38" spans="1:9" ht="51.75" x14ac:dyDescent="0.3">
      <c r="A38" s="30"/>
      <c r="B38" s="31">
        <v>45</v>
      </c>
      <c r="C38" s="30"/>
      <c r="D38" s="32" t="s">
        <v>87</v>
      </c>
      <c r="E38" s="33">
        <v>0</v>
      </c>
      <c r="F38" s="33">
        <v>0</v>
      </c>
      <c r="G38" s="142">
        <v>0</v>
      </c>
      <c r="H38" s="142">
        <v>0</v>
      </c>
      <c r="I38" s="142">
        <v>0</v>
      </c>
    </row>
    <row r="39" spans="1:9" ht="17.25" x14ac:dyDescent="0.3">
      <c r="A39" s="57"/>
      <c r="B39" s="57"/>
      <c r="C39" s="57"/>
      <c r="D39" s="57"/>
      <c r="E39" s="58"/>
      <c r="F39" s="58"/>
      <c r="G39" s="58"/>
      <c r="H39" s="58"/>
      <c r="I39" s="58"/>
    </row>
  </sheetData>
  <mergeCells count="6">
    <mergeCell ref="A7:I7"/>
    <mergeCell ref="A28:I28"/>
    <mergeCell ref="A1:I1"/>
    <mergeCell ref="A3:I3"/>
    <mergeCell ref="A5:I5"/>
    <mergeCell ref="D21:H21"/>
  </mergeCells>
  <pageMargins left="0.7" right="0.7" top="0.75" bottom="0.75" header="0.3" footer="0.3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topLeftCell="A13" workbookViewId="0">
      <selection activeCell="E35" sqref="E35"/>
    </sheetView>
  </sheetViews>
  <sheetFormatPr defaultColWidth="9.140625" defaultRowHeight="15" x14ac:dyDescent="0.25"/>
  <cols>
    <col min="1" max="1" width="25.28515625" style="39" customWidth="1"/>
    <col min="2" max="2" width="17.42578125" style="40" customWidth="1"/>
    <col min="3" max="3" width="25.28515625" style="40" customWidth="1"/>
    <col min="4" max="4" width="21.85546875" style="40" customWidth="1"/>
    <col min="5" max="5" width="23.28515625" style="40" customWidth="1"/>
    <col min="6" max="6" width="17.42578125" style="40" customWidth="1"/>
    <col min="7" max="16384" width="9.140625" style="39"/>
  </cols>
  <sheetData>
    <row r="1" spans="1:12" ht="15.75" x14ac:dyDescent="0.25">
      <c r="A1" s="251" t="s">
        <v>106</v>
      </c>
      <c r="B1" s="251"/>
      <c r="C1" s="251"/>
      <c r="D1" s="251"/>
      <c r="E1" s="251"/>
      <c r="F1" s="251"/>
    </row>
    <row r="2" spans="1:12" ht="18" customHeight="1" x14ac:dyDescent="0.25">
      <c r="A2" s="183"/>
      <c r="B2" s="184"/>
      <c r="C2" s="184"/>
      <c r="D2" s="184"/>
      <c r="E2" s="184"/>
      <c r="F2" s="184"/>
    </row>
    <row r="3" spans="1:12" ht="15.75" customHeight="1" x14ac:dyDescent="0.25">
      <c r="A3" s="251" t="s">
        <v>32</v>
      </c>
      <c r="B3" s="251"/>
      <c r="C3" s="251"/>
      <c r="D3" s="251"/>
      <c r="E3" s="251"/>
      <c r="F3" s="251"/>
    </row>
    <row r="4" spans="1:12" ht="15.75" x14ac:dyDescent="0.25">
      <c r="A4" s="190"/>
      <c r="B4" s="184"/>
      <c r="C4" s="184"/>
      <c r="D4" s="184"/>
      <c r="E4" s="185"/>
      <c r="F4" s="185"/>
    </row>
    <row r="5" spans="1:12" ht="15.75" x14ac:dyDescent="0.25">
      <c r="A5" s="251" t="s">
        <v>13</v>
      </c>
      <c r="B5" s="251"/>
      <c r="C5" s="251"/>
      <c r="D5" s="251"/>
      <c r="E5" s="251"/>
      <c r="F5" s="251"/>
    </row>
    <row r="6" spans="1:12" ht="15.75" x14ac:dyDescent="0.25">
      <c r="A6" s="183"/>
      <c r="B6" s="184"/>
      <c r="C6" s="184"/>
      <c r="D6" s="184"/>
      <c r="E6" s="185"/>
      <c r="F6" s="185"/>
    </row>
    <row r="7" spans="1:12" ht="15.75" customHeight="1" x14ac:dyDescent="0.25">
      <c r="A7" s="251" t="s">
        <v>74</v>
      </c>
      <c r="B7" s="251"/>
      <c r="C7" s="251"/>
      <c r="D7" s="251"/>
      <c r="E7" s="251"/>
      <c r="F7" s="251"/>
    </row>
    <row r="8" spans="1:12" ht="15.75" x14ac:dyDescent="0.25">
      <c r="A8" s="38"/>
      <c r="B8" s="97"/>
      <c r="C8" s="97"/>
      <c r="D8" s="97"/>
      <c r="E8" s="98"/>
      <c r="F8" s="98"/>
    </row>
    <row r="9" spans="1:12" ht="31.5" x14ac:dyDescent="0.25">
      <c r="A9" s="164" t="s">
        <v>75</v>
      </c>
      <c r="B9" s="143" t="s">
        <v>127</v>
      </c>
      <c r="C9" s="143" t="s">
        <v>90</v>
      </c>
      <c r="D9" s="143" t="s">
        <v>124</v>
      </c>
      <c r="E9" s="143" t="s">
        <v>89</v>
      </c>
      <c r="F9" s="143" t="s">
        <v>125</v>
      </c>
    </row>
    <row r="10" spans="1:12" ht="15.75" x14ac:dyDescent="0.25">
      <c r="A10" s="165" t="s">
        <v>0</v>
      </c>
      <c r="B10" s="144">
        <f>B11+B13+B15+B17+B20</f>
        <v>981209.10999999987</v>
      </c>
      <c r="C10" s="144">
        <v>1112532</v>
      </c>
      <c r="D10" s="144">
        <f>D11+D13+D15+D17+D20</f>
        <v>1529370</v>
      </c>
      <c r="E10" s="144">
        <f>E11+E13+E15+E17+E20</f>
        <v>1567963</v>
      </c>
      <c r="F10" s="144">
        <f>F11+F13+F15+F17+F20</f>
        <v>1587160</v>
      </c>
    </row>
    <row r="11" spans="1:12" ht="31.5" x14ac:dyDescent="0.25">
      <c r="A11" s="166" t="s">
        <v>76</v>
      </c>
      <c r="B11" s="144">
        <v>663143.37</v>
      </c>
      <c r="C11" s="144">
        <v>888902</v>
      </c>
      <c r="D11" s="144">
        <f>D12</f>
        <v>1305740</v>
      </c>
      <c r="E11" s="144">
        <f>E12</f>
        <v>1344333</v>
      </c>
      <c r="F11" s="144">
        <f>F12</f>
        <v>1363530</v>
      </c>
    </row>
    <row r="12" spans="1:12" ht="15.75" x14ac:dyDescent="0.25">
      <c r="A12" s="167" t="s">
        <v>84</v>
      </c>
      <c r="B12" s="145">
        <v>663143.37</v>
      </c>
      <c r="C12" s="145">
        <v>888902</v>
      </c>
      <c r="D12" s="145">
        <v>1305740</v>
      </c>
      <c r="E12" s="145">
        <v>1344333</v>
      </c>
      <c r="F12" s="145">
        <v>1363530</v>
      </c>
    </row>
    <row r="13" spans="1:12" ht="31.5" x14ac:dyDescent="0.25">
      <c r="A13" s="168" t="s">
        <v>77</v>
      </c>
      <c r="B13" s="146">
        <f>B14</f>
        <v>218926.55</v>
      </c>
      <c r="C13" s="146">
        <v>180320</v>
      </c>
      <c r="D13" s="146">
        <f>D14</f>
        <v>180320</v>
      </c>
      <c r="E13" s="146">
        <f>E14</f>
        <v>180320</v>
      </c>
      <c r="F13" s="146">
        <f>F14</f>
        <v>180320</v>
      </c>
    </row>
    <row r="14" spans="1:12" ht="30" x14ac:dyDescent="0.25">
      <c r="A14" s="169" t="s">
        <v>85</v>
      </c>
      <c r="B14" s="145">
        <v>218926.55</v>
      </c>
      <c r="C14" s="145">
        <v>180320</v>
      </c>
      <c r="D14" s="145">
        <v>180320</v>
      </c>
      <c r="E14" s="145">
        <v>180320</v>
      </c>
      <c r="F14" s="145">
        <v>180320</v>
      </c>
      <c r="L14" s="99"/>
    </row>
    <row r="15" spans="1:12" ht="15.75" x14ac:dyDescent="0.25">
      <c r="A15" s="166" t="s">
        <v>80</v>
      </c>
      <c r="B15" s="146">
        <f>B16</f>
        <v>42039.19</v>
      </c>
      <c r="C15" s="146">
        <v>20310</v>
      </c>
      <c r="D15" s="146">
        <f>D16</f>
        <v>20310</v>
      </c>
      <c r="E15" s="146">
        <f>E16</f>
        <v>20310</v>
      </c>
      <c r="F15" s="146">
        <f>F16</f>
        <v>20310</v>
      </c>
    </row>
    <row r="16" spans="1:12" ht="15.75" x14ac:dyDescent="0.25">
      <c r="A16" s="167" t="s">
        <v>82</v>
      </c>
      <c r="B16" s="145">
        <v>42039.19</v>
      </c>
      <c r="C16" s="145">
        <v>20310</v>
      </c>
      <c r="D16" s="145">
        <v>20310</v>
      </c>
      <c r="E16" s="145">
        <v>20310</v>
      </c>
      <c r="F16" s="170">
        <v>20310</v>
      </c>
    </row>
    <row r="17" spans="1:6" ht="15.75" x14ac:dyDescent="0.25">
      <c r="A17" s="165" t="s">
        <v>78</v>
      </c>
      <c r="B17" s="146">
        <f>B18+B19</f>
        <v>52100</v>
      </c>
      <c r="C17" s="146">
        <v>18000</v>
      </c>
      <c r="D17" s="146">
        <f>D18+D19</f>
        <v>18000</v>
      </c>
      <c r="E17" s="146">
        <f>E18+E19</f>
        <v>18000</v>
      </c>
      <c r="F17" s="146">
        <f>F18+F19</f>
        <v>18000</v>
      </c>
    </row>
    <row r="18" spans="1:6" ht="30" x14ac:dyDescent="0.25">
      <c r="A18" s="169" t="s">
        <v>86</v>
      </c>
      <c r="B18" s="145">
        <v>12100</v>
      </c>
      <c r="C18" s="145">
        <v>12000</v>
      </c>
      <c r="D18" s="145">
        <v>12000</v>
      </c>
      <c r="E18" s="145">
        <v>12000</v>
      </c>
      <c r="F18" s="170">
        <v>12000</v>
      </c>
    </row>
    <row r="19" spans="1:6" ht="30" x14ac:dyDescent="0.25">
      <c r="A19" s="169" t="s">
        <v>102</v>
      </c>
      <c r="B19" s="145">
        <v>40000</v>
      </c>
      <c r="C19" s="145">
        <v>6000</v>
      </c>
      <c r="D19" s="145">
        <v>6000</v>
      </c>
      <c r="E19" s="145">
        <v>6000</v>
      </c>
      <c r="F19" s="170">
        <v>6000</v>
      </c>
    </row>
    <row r="20" spans="1:6" ht="15.75" x14ac:dyDescent="0.25">
      <c r="A20" s="171" t="s">
        <v>93</v>
      </c>
      <c r="B20" s="147">
        <f>B21</f>
        <v>5000</v>
      </c>
      <c r="C20" s="147">
        <v>5000</v>
      </c>
      <c r="D20" s="147">
        <f>D21</f>
        <v>5000</v>
      </c>
      <c r="E20" s="147">
        <f>E21</f>
        <v>5000</v>
      </c>
      <c r="F20" s="147">
        <f>F21</f>
        <v>5000</v>
      </c>
    </row>
    <row r="21" spans="1:6" ht="15.75" x14ac:dyDescent="0.25">
      <c r="A21" s="172" t="s">
        <v>94</v>
      </c>
      <c r="B21" s="148">
        <v>5000</v>
      </c>
      <c r="C21" s="148">
        <v>5000</v>
      </c>
      <c r="D21" s="148">
        <v>5000</v>
      </c>
      <c r="E21" s="148">
        <v>5000</v>
      </c>
      <c r="F21" s="148">
        <v>5000</v>
      </c>
    </row>
    <row r="22" spans="1:6" ht="16.5" thickBot="1" x14ac:dyDescent="0.3">
      <c r="A22" s="173"/>
      <c r="B22" s="149"/>
      <c r="C22" s="149"/>
      <c r="D22" s="149"/>
      <c r="E22" s="149"/>
      <c r="F22" s="149"/>
    </row>
    <row r="23" spans="1:6" ht="32.25" thickBot="1" x14ac:dyDescent="0.3">
      <c r="A23" s="174" t="s">
        <v>75</v>
      </c>
      <c r="B23" s="150" t="s">
        <v>127</v>
      </c>
      <c r="C23" s="150" t="s">
        <v>90</v>
      </c>
      <c r="D23" s="150" t="s">
        <v>124</v>
      </c>
      <c r="E23" s="175" t="s">
        <v>89</v>
      </c>
      <c r="F23" s="176" t="s">
        <v>125</v>
      </c>
    </row>
    <row r="24" spans="1:6" ht="15.75" x14ac:dyDescent="0.25">
      <c r="A24" s="177" t="s">
        <v>114</v>
      </c>
      <c r="B24" s="151">
        <v>44583.9</v>
      </c>
      <c r="C24" s="151">
        <v>0</v>
      </c>
      <c r="D24" s="151">
        <v>0</v>
      </c>
      <c r="E24" s="151">
        <v>0</v>
      </c>
      <c r="F24" s="178">
        <v>0</v>
      </c>
    </row>
    <row r="25" spans="1:6" ht="15.75" x14ac:dyDescent="0.25">
      <c r="A25" s="179" t="s">
        <v>132</v>
      </c>
      <c r="B25" s="152">
        <v>44583.9</v>
      </c>
      <c r="C25" s="152">
        <v>0</v>
      </c>
      <c r="D25" s="152">
        <v>0</v>
      </c>
      <c r="E25" s="152">
        <v>0</v>
      </c>
      <c r="F25" s="180">
        <v>0</v>
      </c>
    </row>
    <row r="26" spans="1:6" ht="45.75" x14ac:dyDescent="0.25">
      <c r="A26" s="179" t="s">
        <v>133</v>
      </c>
      <c r="B26" s="152">
        <v>44583.9</v>
      </c>
      <c r="C26" s="152">
        <v>0</v>
      </c>
      <c r="D26" s="152">
        <v>0</v>
      </c>
      <c r="E26" s="152">
        <v>0</v>
      </c>
      <c r="F26" s="180">
        <v>0</v>
      </c>
    </row>
    <row r="27" spans="1:6" ht="46.5" thickBot="1" x14ac:dyDescent="0.3">
      <c r="A27" s="181" t="s">
        <v>115</v>
      </c>
      <c r="B27" s="153">
        <v>0</v>
      </c>
      <c r="C27" s="153">
        <v>0</v>
      </c>
      <c r="D27" s="153">
        <v>0</v>
      </c>
      <c r="E27" s="153">
        <v>0</v>
      </c>
      <c r="F27" s="182">
        <v>0</v>
      </c>
    </row>
    <row r="28" spans="1:6" ht="15.75" x14ac:dyDescent="0.25">
      <c r="A28" s="173"/>
      <c r="B28" s="149"/>
      <c r="C28" s="149"/>
      <c r="D28" s="149"/>
      <c r="E28" s="149"/>
      <c r="F28" s="149"/>
    </row>
    <row r="29" spans="1:6" ht="15.75" x14ac:dyDescent="0.25">
      <c r="A29" s="173"/>
      <c r="B29" s="149"/>
      <c r="C29" s="149"/>
      <c r="D29" s="149"/>
      <c r="E29" s="149"/>
      <c r="F29" s="149"/>
    </row>
    <row r="30" spans="1:6" ht="15.75" customHeight="1" x14ac:dyDescent="0.25">
      <c r="A30" s="251" t="s">
        <v>79</v>
      </c>
      <c r="B30" s="251"/>
      <c r="C30" s="251"/>
      <c r="D30" s="251"/>
      <c r="E30" s="251"/>
      <c r="F30" s="251"/>
    </row>
    <row r="31" spans="1:6" ht="15.75" x14ac:dyDescent="0.25">
      <c r="A31" s="183"/>
      <c r="B31" s="184"/>
      <c r="C31" s="184"/>
      <c r="D31" s="184"/>
      <c r="E31" s="185"/>
      <c r="F31" s="185"/>
    </row>
    <row r="32" spans="1:6" ht="31.5" x14ac:dyDescent="0.25">
      <c r="A32" s="164" t="s">
        <v>75</v>
      </c>
      <c r="B32" s="143" t="s">
        <v>127</v>
      </c>
      <c r="C32" s="143" t="s">
        <v>90</v>
      </c>
      <c r="D32" s="143" t="s">
        <v>124</v>
      </c>
      <c r="E32" s="143" t="s">
        <v>89</v>
      </c>
      <c r="F32" s="143" t="s">
        <v>125</v>
      </c>
    </row>
    <row r="33" spans="1:6" ht="15.75" x14ac:dyDescent="0.25">
      <c r="A33" s="165" t="s">
        <v>3</v>
      </c>
      <c r="B33" s="144">
        <f>B34+B36+B38+B40+B43</f>
        <v>1025793.01</v>
      </c>
      <c r="C33" s="144">
        <v>1112532</v>
      </c>
      <c r="D33" s="144">
        <f>D34+D36+D38+D40+D43</f>
        <v>1529370</v>
      </c>
      <c r="E33" s="144">
        <f>E34+E36+E38+E40+E43</f>
        <v>1567963</v>
      </c>
      <c r="F33" s="144">
        <f>F34+F36+F38+F40+F43</f>
        <v>1587160</v>
      </c>
    </row>
    <row r="34" spans="1:6" ht="31.5" x14ac:dyDescent="0.25">
      <c r="A34" s="166" t="s">
        <v>76</v>
      </c>
      <c r="B34" s="146">
        <f>B35</f>
        <v>667384.32999999996</v>
      </c>
      <c r="C34" s="146">
        <v>888902</v>
      </c>
      <c r="D34" s="146">
        <v>1305740</v>
      </c>
      <c r="E34" s="146">
        <v>1344333</v>
      </c>
      <c r="F34" s="146">
        <v>1363530</v>
      </c>
    </row>
    <row r="35" spans="1:6" ht="15.75" x14ac:dyDescent="0.25">
      <c r="A35" s="167" t="s">
        <v>84</v>
      </c>
      <c r="B35" s="145">
        <v>667384.32999999996</v>
      </c>
      <c r="C35" s="145">
        <v>888902</v>
      </c>
      <c r="D35" s="145">
        <v>1305740</v>
      </c>
      <c r="E35" s="145">
        <v>1344333</v>
      </c>
      <c r="F35" s="145">
        <v>1363530</v>
      </c>
    </row>
    <row r="36" spans="1:6" ht="31.5" x14ac:dyDescent="0.25">
      <c r="A36" s="186" t="s">
        <v>77</v>
      </c>
      <c r="B36" s="146">
        <f>B37</f>
        <v>259269.49</v>
      </c>
      <c r="C36" s="146">
        <v>180320</v>
      </c>
      <c r="D36" s="146">
        <f>D37</f>
        <v>180320</v>
      </c>
      <c r="E36" s="146">
        <f>E37</f>
        <v>180320</v>
      </c>
      <c r="F36" s="146">
        <f>F37</f>
        <v>180320</v>
      </c>
    </row>
    <row r="37" spans="1:6" ht="30" x14ac:dyDescent="0.25">
      <c r="A37" s="169" t="s">
        <v>83</v>
      </c>
      <c r="B37" s="145">
        <v>259269.49</v>
      </c>
      <c r="C37" s="145">
        <v>180320</v>
      </c>
      <c r="D37" s="145">
        <v>180320</v>
      </c>
      <c r="E37" s="145">
        <v>180320</v>
      </c>
      <c r="F37" s="145">
        <v>180320</v>
      </c>
    </row>
    <row r="38" spans="1:6" ht="15.75" x14ac:dyDescent="0.25">
      <c r="A38" s="166" t="s">
        <v>80</v>
      </c>
      <c r="B38" s="146">
        <f>B39</f>
        <v>42039.19</v>
      </c>
      <c r="C38" s="146">
        <v>20310</v>
      </c>
      <c r="D38" s="146">
        <f>D39</f>
        <v>20310</v>
      </c>
      <c r="E38" s="146">
        <f>E39</f>
        <v>20310</v>
      </c>
      <c r="F38" s="146">
        <f>F39</f>
        <v>20310</v>
      </c>
    </row>
    <row r="39" spans="1:6" ht="15.75" x14ac:dyDescent="0.25">
      <c r="A39" s="167" t="s">
        <v>82</v>
      </c>
      <c r="B39" s="145">
        <v>42039.19</v>
      </c>
      <c r="C39" s="145">
        <v>20310</v>
      </c>
      <c r="D39" s="145">
        <v>20310</v>
      </c>
      <c r="E39" s="145">
        <v>20310</v>
      </c>
      <c r="F39" s="170">
        <v>20310</v>
      </c>
    </row>
    <row r="40" spans="1:6" ht="15.75" x14ac:dyDescent="0.25">
      <c r="A40" s="165" t="s">
        <v>78</v>
      </c>
      <c r="B40" s="146">
        <f>B41+B42</f>
        <v>52100</v>
      </c>
      <c r="C40" s="146">
        <v>18000</v>
      </c>
      <c r="D40" s="146">
        <f>D41+D42</f>
        <v>18000</v>
      </c>
      <c r="E40" s="146">
        <f>E41+E42</f>
        <v>18000</v>
      </c>
      <c r="F40" s="146">
        <f>F41+F42</f>
        <v>18000</v>
      </c>
    </row>
    <row r="41" spans="1:6" ht="30" x14ac:dyDescent="0.25">
      <c r="A41" s="169" t="s">
        <v>81</v>
      </c>
      <c r="B41" s="145">
        <v>12100</v>
      </c>
      <c r="C41" s="145">
        <v>12000</v>
      </c>
      <c r="D41" s="145">
        <v>12000</v>
      </c>
      <c r="E41" s="145">
        <v>12000</v>
      </c>
      <c r="F41" s="170">
        <v>12000</v>
      </c>
    </row>
    <row r="42" spans="1:6" ht="30" x14ac:dyDescent="0.25">
      <c r="A42" s="169" t="s">
        <v>103</v>
      </c>
      <c r="B42" s="145">
        <v>40000</v>
      </c>
      <c r="C42" s="145">
        <v>6000</v>
      </c>
      <c r="D42" s="145">
        <v>6000</v>
      </c>
      <c r="E42" s="145">
        <v>6000</v>
      </c>
      <c r="F42" s="170">
        <v>6000</v>
      </c>
    </row>
    <row r="43" spans="1:6" ht="15.75" x14ac:dyDescent="0.25">
      <c r="A43" s="187" t="s">
        <v>93</v>
      </c>
      <c r="B43" s="148">
        <f>B44</f>
        <v>5000</v>
      </c>
      <c r="C43" s="148">
        <v>5000</v>
      </c>
      <c r="D43" s="148">
        <f>D44</f>
        <v>5000</v>
      </c>
      <c r="E43" s="148">
        <f>E44</f>
        <v>5000</v>
      </c>
      <c r="F43" s="148">
        <f>F44</f>
        <v>5000</v>
      </c>
    </row>
    <row r="44" spans="1:6" ht="15.75" x14ac:dyDescent="0.25">
      <c r="A44" s="188" t="s">
        <v>94</v>
      </c>
      <c r="B44" s="148">
        <v>5000</v>
      </c>
      <c r="C44" s="148">
        <v>5000</v>
      </c>
      <c r="D44" s="148">
        <v>5000</v>
      </c>
      <c r="E44" s="148">
        <v>5000</v>
      </c>
      <c r="F44" s="148">
        <v>5000</v>
      </c>
    </row>
    <row r="45" spans="1:6" x14ac:dyDescent="0.25">
      <c r="A45" s="189"/>
      <c r="B45" s="160"/>
      <c r="C45" s="160"/>
      <c r="D45" s="160"/>
      <c r="E45" s="160"/>
      <c r="F45" s="160"/>
    </row>
  </sheetData>
  <mergeCells count="5">
    <mergeCell ref="A1:F1"/>
    <mergeCell ref="A3:F3"/>
    <mergeCell ref="A5:F5"/>
    <mergeCell ref="A7:F7"/>
    <mergeCell ref="A30:F3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4"/>
  <sheetViews>
    <sheetView topLeftCell="A4" workbookViewId="0">
      <selection activeCell="F11" sqref="F11"/>
    </sheetView>
  </sheetViews>
  <sheetFormatPr defaultColWidth="9.140625" defaultRowHeight="15" x14ac:dyDescent="0.25"/>
  <cols>
    <col min="1" max="1" width="37.7109375" style="39" customWidth="1"/>
    <col min="2" max="6" width="25.28515625" style="40" customWidth="1"/>
    <col min="7" max="16384" width="9.140625" style="39"/>
  </cols>
  <sheetData>
    <row r="1" spans="1:6" ht="42" customHeight="1" x14ac:dyDescent="0.25">
      <c r="A1" s="218" t="s">
        <v>105</v>
      </c>
      <c r="B1" s="218"/>
      <c r="C1" s="218"/>
      <c r="D1" s="218"/>
      <c r="E1" s="218"/>
      <c r="F1" s="218"/>
    </row>
    <row r="2" spans="1:6" ht="18" customHeight="1" x14ac:dyDescent="0.25">
      <c r="A2" s="107"/>
      <c r="B2" s="108"/>
      <c r="C2" s="108"/>
      <c r="D2" s="108"/>
      <c r="E2" s="108"/>
      <c r="F2" s="108"/>
    </row>
    <row r="3" spans="1:6" ht="15.75" x14ac:dyDescent="0.25">
      <c r="A3" s="218" t="s">
        <v>32</v>
      </c>
      <c r="B3" s="218"/>
      <c r="C3" s="218"/>
      <c r="D3" s="218"/>
      <c r="E3" s="252"/>
      <c r="F3" s="252"/>
    </row>
    <row r="4" spans="1:6" ht="18" x14ac:dyDescent="0.25">
      <c r="A4" s="107"/>
      <c r="B4" s="108"/>
      <c r="C4" s="108"/>
      <c r="D4" s="108"/>
      <c r="E4" s="109"/>
      <c r="F4" s="109"/>
    </row>
    <row r="5" spans="1:6" ht="18" customHeight="1" x14ac:dyDescent="0.25">
      <c r="A5" s="218" t="s">
        <v>13</v>
      </c>
      <c r="B5" s="219"/>
      <c r="C5" s="219"/>
      <c r="D5" s="219"/>
      <c r="E5" s="219"/>
      <c r="F5" s="219"/>
    </row>
    <row r="6" spans="1:6" ht="18" x14ac:dyDescent="0.25">
      <c r="A6" s="107"/>
      <c r="B6" s="108"/>
      <c r="C6" s="108"/>
      <c r="D6" s="108"/>
      <c r="E6" s="109"/>
      <c r="F6" s="109"/>
    </row>
    <row r="7" spans="1:6" ht="15.75" x14ac:dyDescent="0.25">
      <c r="A7" s="218" t="s">
        <v>25</v>
      </c>
      <c r="B7" s="253"/>
      <c r="C7" s="253"/>
      <c r="D7" s="253"/>
      <c r="E7" s="253"/>
      <c r="F7" s="253"/>
    </row>
    <row r="8" spans="1:6" ht="18" x14ac:dyDescent="0.25">
      <c r="A8" s="37"/>
      <c r="B8" s="101"/>
      <c r="C8" s="101"/>
      <c r="D8" s="101"/>
      <c r="E8" s="102"/>
      <c r="F8" s="102"/>
    </row>
    <row r="9" spans="1:6" ht="25.5" x14ac:dyDescent="0.25">
      <c r="A9" s="105" t="s">
        <v>26</v>
      </c>
      <c r="B9" s="104" t="s">
        <v>127</v>
      </c>
      <c r="C9" s="104" t="s">
        <v>90</v>
      </c>
      <c r="D9" s="154" t="s">
        <v>124</v>
      </c>
      <c r="E9" s="154" t="s">
        <v>89</v>
      </c>
      <c r="F9" s="154" t="s">
        <v>125</v>
      </c>
    </row>
    <row r="10" spans="1:6" ht="15.75" customHeight="1" x14ac:dyDescent="0.25">
      <c r="A10" s="106" t="s">
        <v>27</v>
      </c>
      <c r="B10" s="28">
        <v>1025793.01</v>
      </c>
      <c r="C10" s="28">
        <v>1112532</v>
      </c>
      <c r="D10" s="155">
        <v>1529370</v>
      </c>
      <c r="E10" s="155">
        <v>1567963</v>
      </c>
      <c r="F10" s="155">
        <v>1587160</v>
      </c>
    </row>
    <row r="11" spans="1:6" ht="15.75" customHeight="1" x14ac:dyDescent="0.25">
      <c r="A11" s="106" t="s">
        <v>60</v>
      </c>
      <c r="B11" s="28">
        <v>1025793.01</v>
      </c>
      <c r="C11" s="28">
        <v>1112532</v>
      </c>
      <c r="D11" s="155">
        <v>1529370</v>
      </c>
      <c r="E11" s="155">
        <v>1567963</v>
      </c>
      <c r="F11" s="155">
        <v>1587160</v>
      </c>
    </row>
    <row r="24" spans="8:8" ht="15.75" x14ac:dyDescent="0.25">
      <c r="H24" s="103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"/>
  <sheetViews>
    <sheetView workbookViewId="0">
      <selection activeCell="I20" sqref="I19:I2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220" t="s">
        <v>131</v>
      </c>
      <c r="B1" s="220"/>
      <c r="C1" s="220"/>
      <c r="D1" s="220"/>
      <c r="E1" s="220"/>
      <c r="F1" s="220"/>
      <c r="G1" s="220"/>
      <c r="H1" s="220"/>
      <c r="I1" s="220"/>
    </row>
    <row r="2" spans="1:9" ht="18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220" t="s">
        <v>32</v>
      </c>
      <c r="B3" s="220"/>
      <c r="C3" s="220"/>
      <c r="D3" s="220"/>
      <c r="E3" s="220"/>
      <c r="F3" s="220"/>
      <c r="G3" s="220"/>
      <c r="H3" s="221"/>
      <c r="I3" s="221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9" ht="18" customHeight="1" x14ac:dyDescent="0.25">
      <c r="A5" s="220" t="s">
        <v>28</v>
      </c>
      <c r="B5" s="219"/>
      <c r="C5" s="219"/>
      <c r="D5" s="219"/>
      <c r="E5" s="219"/>
      <c r="F5" s="219"/>
      <c r="G5" s="219"/>
      <c r="H5" s="219"/>
      <c r="I5" s="219"/>
    </row>
    <row r="6" spans="1:9" ht="18" x14ac:dyDescent="0.25">
      <c r="A6" s="1"/>
      <c r="B6" s="1"/>
      <c r="C6" s="1"/>
      <c r="D6" s="1"/>
      <c r="E6" s="1"/>
      <c r="F6" s="1"/>
      <c r="G6" s="1"/>
      <c r="H6" s="2"/>
      <c r="I6" s="2"/>
    </row>
    <row r="7" spans="1:9" ht="25.5" x14ac:dyDescent="0.25">
      <c r="A7" s="12" t="s">
        <v>14</v>
      </c>
      <c r="B7" s="11" t="s">
        <v>15</v>
      </c>
      <c r="C7" s="11" t="s">
        <v>16</v>
      </c>
      <c r="D7" s="11" t="s">
        <v>48</v>
      </c>
      <c r="E7" s="12" t="s">
        <v>135</v>
      </c>
      <c r="F7" s="12" t="s">
        <v>90</v>
      </c>
      <c r="G7" s="12" t="s">
        <v>124</v>
      </c>
      <c r="H7" s="12" t="s">
        <v>89</v>
      </c>
      <c r="I7" s="12" t="s">
        <v>125</v>
      </c>
    </row>
    <row r="8" spans="1:9" ht="25.5" x14ac:dyDescent="0.25">
      <c r="A8" s="5">
        <v>8</v>
      </c>
      <c r="B8" s="5"/>
      <c r="C8" s="5"/>
      <c r="D8" s="5" t="s">
        <v>29</v>
      </c>
      <c r="E8" s="4"/>
      <c r="F8" s="4">
        <v>0</v>
      </c>
      <c r="G8" s="4"/>
      <c r="H8" s="4">
        <v>0</v>
      </c>
      <c r="I8" s="4">
        <v>0</v>
      </c>
    </row>
    <row r="9" spans="1:9" x14ac:dyDescent="0.25">
      <c r="A9" s="5"/>
      <c r="B9" s="9">
        <v>84</v>
      </c>
      <c r="C9" s="9"/>
      <c r="D9" s="9" t="s">
        <v>36</v>
      </c>
      <c r="E9" s="4"/>
      <c r="F9" s="4">
        <v>0</v>
      </c>
      <c r="G9" s="4"/>
      <c r="H9" s="4">
        <v>0</v>
      </c>
      <c r="I9" s="4">
        <v>0</v>
      </c>
    </row>
    <row r="10" spans="1:9" ht="25.5" x14ac:dyDescent="0.25">
      <c r="A10" s="6"/>
      <c r="B10" s="6"/>
      <c r="C10" s="7">
        <v>81</v>
      </c>
      <c r="D10" s="10" t="s">
        <v>37</v>
      </c>
      <c r="E10" s="4"/>
      <c r="F10" s="4">
        <v>0</v>
      </c>
      <c r="G10" s="4"/>
      <c r="H10" s="4">
        <v>0</v>
      </c>
      <c r="I10" s="4">
        <v>0</v>
      </c>
    </row>
    <row r="11" spans="1:9" ht="25.5" x14ac:dyDescent="0.25">
      <c r="A11" s="8">
        <v>5</v>
      </c>
      <c r="B11" s="8"/>
      <c r="C11" s="8"/>
      <c r="D11" s="13" t="s">
        <v>30</v>
      </c>
      <c r="E11" s="4"/>
      <c r="F11" s="4">
        <v>0</v>
      </c>
      <c r="G11" s="4"/>
      <c r="H11" s="4">
        <v>0</v>
      </c>
      <c r="I11" s="4">
        <v>0</v>
      </c>
    </row>
    <row r="12" spans="1:9" ht="25.5" x14ac:dyDescent="0.25">
      <c r="A12" s="9"/>
      <c r="B12" s="9">
        <v>54</v>
      </c>
      <c r="C12" s="9"/>
      <c r="D12" s="14" t="s">
        <v>38</v>
      </c>
      <c r="E12" s="4"/>
      <c r="F12" s="4">
        <v>0</v>
      </c>
      <c r="G12" s="4"/>
      <c r="H12" s="4">
        <v>0</v>
      </c>
      <c r="I12" s="4">
        <v>0</v>
      </c>
    </row>
    <row r="13" spans="1:9" x14ac:dyDescent="0.25">
      <c r="A13" s="9"/>
      <c r="B13" s="9"/>
      <c r="C13" s="7">
        <v>11</v>
      </c>
      <c r="D13" s="7" t="s">
        <v>18</v>
      </c>
      <c r="E13" s="4"/>
      <c r="F13" s="4">
        <v>0</v>
      </c>
      <c r="G13" s="4"/>
      <c r="H13" s="4">
        <v>0</v>
      </c>
      <c r="I13" s="4">
        <v>0</v>
      </c>
    </row>
    <row r="14" spans="1:9" x14ac:dyDescent="0.25">
      <c r="A14" s="9"/>
      <c r="B14" s="9"/>
      <c r="C14" s="7">
        <v>31</v>
      </c>
      <c r="D14" s="7" t="s">
        <v>39</v>
      </c>
      <c r="E14" s="4"/>
      <c r="F14" s="4">
        <v>0</v>
      </c>
      <c r="G14" s="4"/>
      <c r="H14" s="4">
        <v>0</v>
      </c>
      <c r="I14" s="4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topLeftCell="A13" workbookViewId="0">
      <selection activeCell="H18" sqref="H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8" width="25.28515625" customWidth="1"/>
  </cols>
  <sheetData>
    <row r="1" spans="1:8" ht="42" customHeight="1" x14ac:dyDescent="0.25">
      <c r="A1" s="220" t="s">
        <v>131</v>
      </c>
      <c r="B1" s="220"/>
      <c r="C1" s="220"/>
      <c r="D1" s="220"/>
      <c r="E1" s="220"/>
      <c r="F1" s="220"/>
      <c r="G1" s="220"/>
      <c r="H1" s="220"/>
    </row>
    <row r="2" spans="1:8" ht="18" customHeight="1" x14ac:dyDescent="0.25">
      <c r="A2" s="1"/>
      <c r="B2" s="1"/>
      <c r="C2" s="1"/>
      <c r="D2" s="1"/>
      <c r="E2" s="1"/>
      <c r="F2" s="1"/>
      <c r="G2" s="1"/>
      <c r="H2" s="1"/>
    </row>
    <row r="3" spans="1:8" ht="15.75" x14ac:dyDescent="0.25">
      <c r="A3" s="220" t="s">
        <v>32</v>
      </c>
      <c r="B3" s="220"/>
      <c r="C3" s="220"/>
      <c r="D3" s="220"/>
      <c r="E3" s="220"/>
      <c r="F3" s="220"/>
      <c r="G3" s="221"/>
      <c r="H3" s="221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220" t="s">
        <v>116</v>
      </c>
      <c r="B5" s="219"/>
      <c r="C5" s="219"/>
      <c r="D5" s="219"/>
      <c r="E5" s="219"/>
      <c r="F5" s="219"/>
      <c r="G5" s="219"/>
      <c r="H5" s="219"/>
    </row>
    <row r="6" spans="1:8" ht="18" x14ac:dyDescent="0.25">
      <c r="A6" s="1"/>
      <c r="B6" s="1"/>
      <c r="C6" s="1"/>
      <c r="D6" s="1"/>
      <c r="E6" s="1"/>
      <c r="F6" s="1"/>
      <c r="G6" s="2"/>
      <c r="H6" s="2"/>
    </row>
    <row r="7" spans="1:8" ht="25.5" x14ac:dyDescent="0.25">
      <c r="A7" s="261" t="s">
        <v>75</v>
      </c>
      <c r="B7" s="262"/>
      <c r="C7" s="263"/>
      <c r="D7" s="12" t="s">
        <v>135</v>
      </c>
      <c r="E7" s="12" t="s">
        <v>90</v>
      </c>
      <c r="F7" s="12" t="s">
        <v>124</v>
      </c>
      <c r="G7" s="12" t="s">
        <v>89</v>
      </c>
      <c r="H7" s="12" t="s">
        <v>125</v>
      </c>
    </row>
    <row r="8" spans="1:8" x14ac:dyDescent="0.25">
      <c r="A8" s="264" t="s">
        <v>117</v>
      </c>
      <c r="B8" s="255"/>
      <c r="C8" s="256"/>
      <c r="D8" s="4"/>
      <c r="E8" s="4">
        <v>0</v>
      </c>
      <c r="F8" s="4"/>
      <c r="G8" s="4">
        <v>0</v>
      </c>
      <c r="H8" s="4">
        <v>0</v>
      </c>
    </row>
    <row r="9" spans="1:8" ht="27.75" customHeight="1" x14ac:dyDescent="0.25">
      <c r="A9" s="264" t="s">
        <v>118</v>
      </c>
      <c r="B9" s="265"/>
      <c r="C9" s="266"/>
      <c r="D9" s="4"/>
      <c r="E9" s="4">
        <v>0</v>
      </c>
      <c r="F9" s="4"/>
      <c r="G9" s="4">
        <v>0</v>
      </c>
      <c r="H9" s="4">
        <v>0</v>
      </c>
    </row>
    <row r="10" spans="1:8" ht="29.25" customHeight="1" x14ac:dyDescent="0.25">
      <c r="A10" s="254" t="s">
        <v>119</v>
      </c>
      <c r="B10" s="255"/>
      <c r="C10" s="256"/>
      <c r="D10" s="4"/>
      <c r="E10" s="4">
        <v>0</v>
      </c>
      <c r="F10" s="4"/>
      <c r="G10" s="4">
        <v>0</v>
      </c>
      <c r="H10" s="4">
        <v>0</v>
      </c>
    </row>
    <row r="11" spans="1:8" x14ac:dyDescent="0.25">
      <c r="A11" s="8" t="s">
        <v>120</v>
      </c>
      <c r="B11" s="8"/>
      <c r="C11" s="8"/>
      <c r="D11" s="4"/>
      <c r="E11" s="4">
        <v>0</v>
      </c>
      <c r="F11" s="4"/>
      <c r="G11" s="4">
        <v>0</v>
      </c>
      <c r="H11" s="4">
        <v>0</v>
      </c>
    </row>
    <row r="12" spans="1:8" x14ac:dyDescent="0.25">
      <c r="A12" s="257" t="s">
        <v>76</v>
      </c>
      <c r="B12" s="255"/>
      <c r="C12" s="256"/>
      <c r="D12" s="4"/>
      <c r="E12" s="4">
        <v>0</v>
      </c>
      <c r="F12" s="4"/>
      <c r="G12" s="4">
        <v>0</v>
      </c>
      <c r="H12" s="4">
        <v>0</v>
      </c>
    </row>
    <row r="13" spans="1:8" x14ac:dyDescent="0.25">
      <c r="A13" s="258" t="s">
        <v>121</v>
      </c>
      <c r="B13" s="259"/>
      <c r="C13" s="260"/>
      <c r="D13" s="4"/>
      <c r="E13" s="4">
        <v>0</v>
      </c>
      <c r="F13" s="4"/>
      <c r="G13" s="4">
        <v>0</v>
      </c>
      <c r="H13" s="4">
        <v>0</v>
      </c>
    </row>
    <row r="14" spans="1:8" x14ac:dyDescent="0.25">
      <c r="A14" s="34" t="s">
        <v>80</v>
      </c>
      <c r="B14" s="35"/>
      <c r="C14" s="36"/>
      <c r="D14" s="4"/>
      <c r="E14" s="4"/>
      <c r="F14" s="4"/>
      <c r="G14" s="4"/>
      <c r="H14" s="4"/>
    </row>
    <row r="15" spans="1:8" x14ac:dyDescent="0.25">
      <c r="A15" s="258" t="s">
        <v>122</v>
      </c>
      <c r="B15" s="259"/>
      <c r="C15" s="260"/>
      <c r="D15" s="4"/>
      <c r="E15" s="4">
        <v>0</v>
      </c>
      <c r="F15" s="4"/>
      <c r="G15" s="4">
        <v>0</v>
      </c>
      <c r="H15" s="4">
        <v>0</v>
      </c>
    </row>
  </sheetData>
  <mergeCells count="10">
    <mergeCell ref="A10:C10"/>
    <mergeCell ref="A12:C12"/>
    <mergeCell ref="A13:C13"/>
    <mergeCell ref="A15:C15"/>
    <mergeCell ref="A1:H1"/>
    <mergeCell ref="A3:H3"/>
    <mergeCell ref="A5:H5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9"/>
  <sheetViews>
    <sheetView topLeftCell="A4" workbookViewId="0">
      <selection activeCell="G10" sqref="G10"/>
    </sheetView>
  </sheetViews>
  <sheetFormatPr defaultColWidth="9.140625" defaultRowHeight="15" x14ac:dyDescent="0.25"/>
  <cols>
    <col min="1" max="1" width="7.42578125" style="39" bestFit="1" customWidth="1"/>
    <col min="2" max="2" width="8.42578125" style="39" bestFit="1" customWidth="1"/>
    <col min="3" max="3" width="8.7109375" style="39" customWidth="1"/>
    <col min="4" max="4" width="33.42578125" style="39" customWidth="1"/>
    <col min="5" max="5" width="21.5703125" style="40" customWidth="1"/>
    <col min="6" max="6" width="16.28515625" style="40" customWidth="1"/>
    <col min="7" max="7" width="16" style="40" customWidth="1"/>
    <col min="8" max="8" width="15.28515625" style="40" customWidth="1"/>
    <col min="9" max="9" width="14.5703125" style="40" customWidth="1"/>
    <col min="10" max="16384" width="9.140625" style="39"/>
  </cols>
  <sheetData>
    <row r="1" spans="1:9" ht="42" customHeight="1" x14ac:dyDescent="0.25">
      <c r="A1" s="218" t="s">
        <v>134</v>
      </c>
      <c r="B1" s="218"/>
      <c r="C1" s="218"/>
      <c r="D1" s="218"/>
      <c r="E1" s="218"/>
      <c r="F1" s="218"/>
      <c r="G1" s="218"/>
      <c r="H1" s="218"/>
      <c r="I1" s="218"/>
    </row>
    <row r="2" spans="1:9" ht="18" x14ac:dyDescent="0.25">
      <c r="A2" s="107"/>
      <c r="B2" s="107"/>
      <c r="C2" s="107"/>
      <c r="D2" s="107"/>
      <c r="E2" s="108"/>
      <c r="F2" s="108"/>
      <c r="G2" s="108"/>
      <c r="H2" s="109"/>
      <c r="I2" s="109"/>
    </row>
    <row r="3" spans="1:9" ht="18" customHeight="1" x14ac:dyDescent="0.25">
      <c r="A3" s="218" t="s">
        <v>31</v>
      </c>
      <c r="B3" s="219"/>
      <c r="C3" s="219"/>
      <c r="D3" s="219"/>
      <c r="E3" s="219"/>
      <c r="F3" s="219"/>
      <c r="G3" s="219"/>
      <c r="H3" s="219"/>
      <c r="I3" s="219"/>
    </row>
    <row r="4" spans="1:9" ht="18" x14ac:dyDescent="0.25">
      <c r="A4" s="37"/>
      <c r="B4" s="37"/>
      <c r="C4" s="37"/>
      <c r="D4" s="37"/>
      <c r="E4" s="101"/>
      <c r="F4" s="101"/>
      <c r="G4" s="101"/>
      <c r="H4" s="102"/>
      <c r="I4" s="102"/>
    </row>
    <row r="5" spans="1:9" ht="25.5" x14ac:dyDescent="0.25">
      <c r="A5" s="282" t="s">
        <v>33</v>
      </c>
      <c r="B5" s="283"/>
      <c r="C5" s="284"/>
      <c r="D5" s="114" t="s">
        <v>34</v>
      </c>
      <c r="E5" s="104" t="s">
        <v>127</v>
      </c>
      <c r="F5" s="104" t="s">
        <v>90</v>
      </c>
      <c r="G5" s="154" t="s">
        <v>124</v>
      </c>
      <c r="H5" s="154" t="s">
        <v>89</v>
      </c>
      <c r="I5" s="154" t="s">
        <v>125</v>
      </c>
    </row>
    <row r="6" spans="1:9" ht="31.5" x14ac:dyDescent="0.25">
      <c r="A6" s="279" t="s">
        <v>62</v>
      </c>
      <c r="B6" s="280"/>
      <c r="C6" s="281"/>
      <c r="D6" s="115" t="s">
        <v>104</v>
      </c>
      <c r="E6" s="100">
        <f>E7+E40+E44</f>
        <v>1025793.0100000001</v>
      </c>
      <c r="F6" s="100">
        <v>1112532</v>
      </c>
      <c r="G6" s="146">
        <f>G7+G40</f>
        <v>1529370</v>
      </c>
      <c r="H6" s="146">
        <f>H7+H40</f>
        <v>1567963</v>
      </c>
      <c r="I6" s="146">
        <f>I7+I40</f>
        <v>1587160</v>
      </c>
    </row>
    <row r="7" spans="1:9" x14ac:dyDescent="0.25">
      <c r="A7" s="270" t="s">
        <v>63</v>
      </c>
      <c r="B7" s="271"/>
      <c r="C7" s="272"/>
      <c r="D7" s="116" t="s">
        <v>61</v>
      </c>
      <c r="E7" s="111">
        <f>E8+E15+E18+E20+E25+E34</f>
        <v>1016729.3800000001</v>
      </c>
      <c r="F7" s="111">
        <v>1104632</v>
      </c>
      <c r="G7" s="156">
        <f>G8+G15+G18+G20+G25+G34</f>
        <v>1521470</v>
      </c>
      <c r="H7" s="156">
        <f>H8+H15+H18+H20+H25+H34</f>
        <v>1560063</v>
      </c>
      <c r="I7" s="156">
        <f>I8+I15+I18+I20+I25+I34</f>
        <v>1579260</v>
      </c>
    </row>
    <row r="8" spans="1:9" x14ac:dyDescent="0.25">
      <c r="A8" s="273" t="s">
        <v>65</v>
      </c>
      <c r="B8" s="274"/>
      <c r="C8" s="275"/>
      <c r="D8" s="117" t="s">
        <v>18</v>
      </c>
      <c r="E8" s="112">
        <f>E9+E14</f>
        <v>658320.70000000007</v>
      </c>
      <c r="F8" s="112">
        <v>881002</v>
      </c>
      <c r="G8" s="157">
        <f>G9+G14</f>
        <v>1297840</v>
      </c>
      <c r="H8" s="157">
        <f>H9+H14</f>
        <v>1336433</v>
      </c>
      <c r="I8" s="157">
        <f>I9+I14</f>
        <v>1355630</v>
      </c>
    </row>
    <row r="9" spans="1:9" x14ac:dyDescent="0.25">
      <c r="A9" s="276">
        <v>3</v>
      </c>
      <c r="B9" s="277"/>
      <c r="C9" s="278"/>
      <c r="D9" s="119" t="s">
        <v>22</v>
      </c>
      <c r="E9" s="112">
        <f>E10+E11+E12+E13+E14</f>
        <v>658320.70000000007</v>
      </c>
      <c r="F9" s="112">
        <v>881002</v>
      </c>
      <c r="G9" s="157">
        <f>G10+G11+G12+G13+G14</f>
        <v>1297840</v>
      </c>
      <c r="H9" s="157">
        <f>H10+H11+H12+H13+H14</f>
        <v>1336433</v>
      </c>
      <c r="I9" s="157">
        <f>I10+I11+I12+I13+I14</f>
        <v>1355630</v>
      </c>
    </row>
    <row r="10" spans="1:9" x14ac:dyDescent="0.25">
      <c r="A10" s="289">
        <v>31</v>
      </c>
      <c r="B10" s="290"/>
      <c r="C10" s="291"/>
      <c r="D10" s="119" t="s">
        <v>23</v>
      </c>
      <c r="E10" s="28">
        <v>554317.85</v>
      </c>
      <c r="F10" s="28">
        <v>650098</v>
      </c>
      <c r="G10" s="155">
        <v>969340</v>
      </c>
      <c r="H10" s="155">
        <v>994136</v>
      </c>
      <c r="I10" s="161">
        <v>998957</v>
      </c>
    </row>
    <row r="11" spans="1:9" x14ac:dyDescent="0.25">
      <c r="A11" s="289">
        <v>32</v>
      </c>
      <c r="B11" s="290"/>
      <c r="C11" s="291"/>
      <c r="D11" s="119" t="s">
        <v>35</v>
      </c>
      <c r="E11" s="28">
        <v>101826.04</v>
      </c>
      <c r="F11" s="28">
        <v>228404</v>
      </c>
      <c r="G11" s="155">
        <v>328500</v>
      </c>
      <c r="H11" s="155">
        <v>342297</v>
      </c>
      <c r="I11" s="161">
        <v>356673</v>
      </c>
    </row>
    <row r="12" spans="1:9" x14ac:dyDescent="0.25">
      <c r="A12" s="120">
        <v>34</v>
      </c>
      <c r="B12" s="121"/>
      <c r="C12" s="122"/>
      <c r="D12" s="119" t="s">
        <v>57</v>
      </c>
      <c r="E12" s="28">
        <v>2176.81</v>
      </c>
      <c r="F12" s="28">
        <v>2500</v>
      </c>
      <c r="G12" s="155">
        <v>0</v>
      </c>
      <c r="H12" s="155">
        <v>0</v>
      </c>
      <c r="I12" s="161">
        <v>0</v>
      </c>
    </row>
    <row r="13" spans="1:9" ht="25.5" x14ac:dyDescent="0.25">
      <c r="A13" s="120">
        <v>37</v>
      </c>
      <c r="B13" s="121"/>
      <c r="C13" s="122"/>
      <c r="D13" s="123" t="s">
        <v>58</v>
      </c>
      <c r="E13" s="28">
        <v>0</v>
      </c>
      <c r="F13" s="28">
        <v>0</v>
      </c>
      <c r="G13" s="155">
        <v>0</v>
      </c>
      <c r="H13" s="155">
        <v>0</v>
      </c>
      <c r="I13" s="161">
        <v>0</v>
      </c>
    </row>
    <row r="14" spans="1:9" ht="25.5" x14ac:dyDescent="0.25">
      <c r="A14" s="120">
        <v>42</v>
      </c>
      <c r="B14" s="121"/>
      <c r="C14" s="122"/>
      <c r="D14" s="119" t="s">
        <v>46</v>
      </c>
      <c r="E14" s="28">
        <v>0</v>
      </c>
      <c r="F14" s="28">
        <v>0</v>
      </c>
      <c r="G14" s="155">
        <v>0</v>
      </c>
      <c r="H14" s="155">
        <v>0</v>
      </c>
      <c r="I14" s="161">
        <v>0</v>
      </c>
    </row>
    <row r="15" spans="1:9" x14ac:dyDescent="0.25">
      <c r="A15" s="273" t="s">
        <v>66</v>
      </c>
      <c r="B15" s="292"/>
      <c r="C15" s="293"/>
      <c r="D15" s="124" t="s">
        <v>56</v>
      </c>
      <c r="E15" s="112">
        <f t="shared" ref="E15:I16" si="0">E16</f>
        <v>12100</v>
      </c>
      <c r="F15" s="112">
        <v>12000</v>
      </c>
      <c r="G15" s="157">
        <f t="shared" si="0"/>
        <v>12000</v>
      </c>
      <c r="H15" s="157">
        <f t="shared" si="0"/>
        <v>12000</v>
      </c>
      <c r="I15" s="157">
        <f t="shared" si="0"/>
        <v>12000</v>
      </c>
    </row>
    <row r="16" spans="1:9" x14ac:dyDescent="0.25">
      <c r="A16" s="125">
        <v>3</v>
      </c>
      <c r="B16" s="16"/>
      <c r="C16" s="17"/>
      <c r="D16" s="119" t="s">
        <v>22</v>
      </c>
      <c r="E16" s="112">
        <f t="shared" si="0"/>
        <v>12100</v>
      </c>
      <c r="F16" s="112">
        <v>12000</v>
      </c>
      <c r="G16" s="157">
        <f t="shared" si="0"/>
        <v>12000</v>
      </c>
      <c r="H16" s="157">
        <f t="shared" si="0"/>
        <v>12000</v>
      </c>
      <c r="I16" s="157">
        <f t="shared" si="0"/>
        <v>12000</v>
      </c>
    </row>
    <row r="17" spans="1:17" x14ac:dyDescent="0.25">
      <c r="A17" s="120">
        <v>32</v>
      </c>
      <c r="B17" s="121"/>
      <c r="C17" s="122"/>
      <c r="D17" s="119" t="s">
        <v>35</v>
      </c>
      <c r="E17" s="28">
        <v>12100</v>
      </c>
      <c r="F17" s="28">
        <v>12000</v>
      </c>
      <c r="G17" s="155">
        <v>12000</v>
      </c>
      <c r="H17" s="155">
        <v>12000</v>
      </c>
      <c r="I17" s="161">
        <v>12000</v>
      </c>
    </row>
    <row r="18" spans="1:17" x14ac:dyDescent="0.25">
      <c r="A18" s="300" t="s">
        <v>96</v>
      </c>
      <c r="B18" s="301"/>
      <c r="C18" s="302"/>
      <c r="D18" s="117" t="s">
        <v>97</v>
      </c>
      <c r="E18" s="112">
        <f>E19</f>
        <v>40000</v>
      </c>
      <c r="F18" s="112">
        <v>6000</v>
      </c>
      <c r="G18" s="157">
        <f>G19</f>
        <v>6000</v>
      </c>
      <c r="H18" s="157">
        <f>H19</f>
        <v>6000</v>
      </c>
      <c r="I18" s="157">
        <f>I19</f>
        <v>6000</v>
      </c>
    </row>
    <row r="19" spans="1:17" x14ac:dyDescent="0.25">
      <c r="A19" s="120">
        <v>32</v>
      </c>
      <c r="B19" s="121"/>
      <c r="C19" s="122"/>
      <c r="D19" s="119" t="s">
        <v>35</v>
      </c>
      <c r="E19" s="28">
        <v>40000</v>
      </c>
      <c r="F19" s="28">
        <v>6000</v>
      </c>
      <c r="G19" s="155">
        <v>6000</v>
      </c>
      <c r="H19" s="155">
        <v>6000</v>
      </c>
      <c r="I19" s="161">
        <v>6000</v>
      </c>
    </row>
    <row r="20" spans="1:17" x14ac:dyDescent="0.25">
      <c r="A20" s="300" t="s">
        <v>95</v>
      </c>
      <c r="B20" s="301"/>
      <c r="C20" s="302"/>
      <c r="D20" s="117" t="s">
        <v>91</v>
      </c>
      <c r="E20" s="112">
        <f>E21+E23</f>
        <v>5000</v>
      </c>
      <c r="F20" s="112">
        <v>5000</v>
      </c>
      <c r="G20" s="157">
        <f>G21+G23</f>
        <v>5000</v>
      </c>
      <c r="H20" s="157">
        <f>H21+H23</f>
        <v>5000</v>
      </c>
      <c r="I20" s="157">
        <f>I21+I23</f>
        <v>5000</v>
      </c>
    </row>
    <row r="21" spans="1:17" x14ac:dyDescent="0.25">
      <c r="A21" s="267">
        <v>3</v>
      </c>
      <c r="B21" s="255"/>
      <c r="C21" s="256"/>
      <c r="D21" s="119" t="s">
        <v>22</v>
      </c>
      <c r="E21" s="28">
        <f>E22</f>
        <v>5000</v>
      </c>
      <c r="F21" s="28">
        <v>5000</v>
      </c>
      <c r="G21" s="155">
        <f>G22</f>
        <v>5000</v>
      </c>
      <c r="H21" s="155">
        <f>H22</f>
        <v>5000</v>
      </c>
      <c r="I21" s="155">
        <f>I22</f>
        <v>5000</v>
      </c>
    </row>
    <row r="22" spans="1:17" x14ac:dyDescent="0.25">
      <c r="A22" s="120">
        <v>32</v>
      </c>
      <c r="B22" s="121"/>
      <c r="C22" s="122"/>
      <c r="D22" s="119" t="s">
        <v>35</v>
      </c>
      <c r="E22" s="28">
        <v>5000</v>
      </c>
      <c r="F22" s="28">
        <v>5000</v>
      </c>
      <c r="G22" s="155">
        <v>5000</v>
      </c>
      <c r="H22" s="155">
        <v>5000</v>
      </c>
      <c r="I22" s="161">
        <v>5000</v>
      </c>
    </row>
    <row r="23" spans="1:17" ht="25.5" x14ac:dyDescent="0.25">
      <c r="A23" s="118">
        <v>4</v>
      </c>
      <c r="B23" s="121"/>
      <c r="C23" s="122"/>
      <c r="D23" s="119" t="s">
        <v>24</v>
      </c>
      <c r="E23" s="112">
        <v>0</v>
      </c>
      <c r="F23" s="112">
        <v>0</v>
      </c>
      <c r="G23" s="157">
        <f>G24</f>
        <v>0</v>
      </c>
      <c r="H23" s="157">
        <f>H24</f>
        <v>0</v>
      </c>
      <c r="I23" s="157">
        <f>I24</f>
        <v>0</v>
      </c>
    </row>
    <row r="24" spans="1:17" ht="25.5" x14ac:dyDescent="0.25">
      <c r="A24" s="120">
        <v>42</v>
      </c>
      <c r="B24" s="121"/>
      <c r="C24" s="122"/>
      <c r="D24" s="119" t="s">
        <v>46</v>
      </c>
      <c r="E24" s="28">
        <v>0</v>
      </c>
      <c r="F24" s="28">
        <v>0</v>
      </c>
      <c r="G24" s="155">
        <v>0</v>
      </c>
      <c r="H24" s="155">
        <v>0</v>
      </c>
      <c r="I24" s="161">
        <v>0</v>
      </c>
    </row>
    <row r="25" spans="1:17" ht="30.75" customHeight="1" x14ac:dyDescent="0.25">
      <c r="A25" s="273" t="s">
        <v>67</v>
      </c>
      <c r="B25" s="292"/>
      <c r="C25" s="293"/>
      <c r="D25" s="124" t="s">
        <v>45</v>
      </c>
      <c r="E25" s="112">
        <f>E26</f>
        <v>259269.49</v>
      </c>
      <c r="F25" s="112">
        <v>180320</v>
      </c>
      <c r="G25" s="157">
        <f>G26</f>
        <v>180320</v>
      </c>
      <c r="H25" s="157">
        <f>H26</f>
        <v>180320</v>
      </c>
      <c r="I25" s="157">
        <f>I26</f>
        <v>180320</v>
      </c>
    </row>
    <row r="26" spans="1:17" ht="15" customHeight="1" x14ac:dyDescent="0.25">
      <c r="A26" s="125">
        <v>3</v>
      </c>
      <c r="B26" s="16"/>
      <c r="C26" s="17"/>
      <c r="D26" s="126" t="s">
        <v>22</v>
      </c>
      <c r="E26" s="112">
        <f>E27+E28+E29+E30+E31</f>
        <v>259269.49</v>
      </c>
      <c r="F26" s="112">
        <v>180320</v>
      </c>
      <c r="G26" s="157">
        <f>G27+G28+G29+G30+G31</f>
        <v>180320</v>
      </c>
      <c r="H26" s="157">
        <f>H27+H28+H29+H30</f>
        <v>180320</v>
      </c>
      <c r="I26" s="157">
        <f>I27+I28+I29+I30</f>
        <v>180320</v>
      </c>
    </row>
    <row r="27" spans="1:17" x14ac:dyDescent="0.25">
      <c r="A27" s="120">
        <v>31</v>
      </c>
      <c r="B27" s="121"/>
      <c r="C27" s="122"/>
      <c r="D27" s="119" t="s">
        <v>23</v>
      </c>
      <c r="E27" s="28">
        <v>1006.27</v>
      </c>
      <c r="F27" s="28">
        <v>0</v>
      </c>
      <c r="G27" s="155">
        <v>0</v>
      </c>
      <c r="H27" s="155">
        <v>0</v>
      </c>
      <c r="I27" s="161">
        <v>0</v>
      </c>
    </row>
    <row r="28" spans="1:17" x14ac:dyDescent="0.25">
      <c r="A28" s="120">
        <v>32</v>
      </c>
      <c r="B28" s="121"/>
      <c r="C28" s="122"/>
      <c r="D28" s="119" t="s">
        <v>35</v>
      </c>
      <c r="E28" s="28">
        <v>248849.65</v>
      </c>
      <c r="F28" s="28">
        <v>180320</v>
      </c>
      <c r="G28" s="155">
        <v>180320</v>
      </c>
      <c r="H28" s="155">
        <v>180320</v>
      </c>
      <c r="I28" s="161">
        <v>180320</v>
      </c>
    </row>
    <row r="29" spans="1:17" x14ac:dyDescent="0.25">
      <c r="A29" s="120">
        <v>34</v>
      </c>
      <c r="B29" s="121"/>
      <c r="C29" s="122"/>
      <c r="D29" s="119" t="s">
        <v>57</v>
      </c>
      <c r="E29" s="28">
        <v>288.22000000000003</v>
      </c>
      <c r="F29" s="28">
        <v>0</v>
      </c>
      <c r="G29" s="155">
        <v>0</v>
      </c>
      <c r="H29" s="155">
        <v>0</v>
      </c>
      <c r="I29" s="161">
        <v>0</v>
      </c>
      <c r="Q29" s="59"/>
    </row>
    <row r="30" spans="1:17" ht="25.5" x14ac:dyDescent="0.25">
      <c r="A30" s="120">
        <v>37</v>
      </c>
      <c r="B30" s="121"/>
      <c r="C30" s="122"/>
      <c r="D30" s="123" t="s">
        <v>58</v>
      </c>
      <c r="E30" s="28">
        <v>0</v>
      </c>
      <c r="F30" s="28">
        <v>0</v>
      </c>
      <c r="G30" s="155">
        <v>0</v>
      </c>
      <c r="H30" s="155">
        <v>0</v>
      </c>
      <c r="I30" s="161">
        <v>0</v>
      </c>
    </row>
    <row r="31" spans="1:17" ht="25.5" x14ac:dyDescent="0.25">
      <c r="A31" s="120">
        <v>42</v>
      </c>
      <c r="B31" s="121"/>
      <c r="C31" s="122"/>
      <c r="D31" s="127" t="s">
        <v>46</v>
      </c>
      <c r="E31" s="28">
        <v>9125.35</v>
      </c>
      <c r="F31" s="28">
        <v>0</v>
      </c>
      <c r="G31" s="155">
        <v>0</v>
      </c>
      <c r="H31" s="155">
        <v>0</v>
      </c>
      <c r="I31" s="161">
        <v>0</v>
      </c>
    </row>
    <row r="32" spans="1:17" ht="30" x14ac:dyDescent="0.25">
      <c r="A32" s="120">
        <v>45</v>
      </c>
      <c r="B32" s="121"/>
      <c r="C32" s="122"/>
      <c r="D32" s="128" t="s">
        <v>87</v>
      </c>
      <c r="E32" s="28">
        <v>0</v>
      </c>
      <c r="F32" s="28">
        <v>0</v>
      </c>
      <c r="G32" s="155">
        <v>0</v>
      </c>
      <c r="H32" s="155">
        <v>0</v>
      </c>
      <c r="I32" s="161">
        <v>0</v>
      </c>
    </row>
    <row r="33" spans="1:9" x14ac:dyDescent="0.25">
      <c r="A33" s="297" t="s">
        <v>71</v>
      </c>
      <c r="B33" s="298"/>
      <c r="C33" s="299"/>
      <c r="D33" s="124" t="s">
        <v>59</v>
      </c>
      <c r="E33" s="112">
        <v>14360.96</v>
      </c>
      <c r="F33" s="112">
        <v>0</v>
      </c>
      <c r="G33" s="157">
        <v>0</v>
      </c>
      <c r="H33" s="157">
        <v>0</v>
      </c>
      <c r="I33" s="157">
        <v>0</v>
      </c>
    </row>
    <row r="34" spans="1:9" x14ac:dyDescent="0.25">
      <c r="A34" s="294" t="s">
        <v>68</v>
      </c>
      <c r="B34" s="295"/>
      <c r="C34" s="296"/>
      <c r="D34" s="130" t="s">
        <v>39</v>
      </c>
      <c r="E34" s="112">
        <f>E35+E36</f>
        <v>42039.19</v>
      </c>
      <c r="F34" s="112">
        <v>20310</v>
      </c>
      <c r="G34" s="157">
        <v>20310</v>
      </c>
      <c r="H34" s="157">
        <v>20310</v>
      </c>
      <c r="I34" s="157">
        <v>20310</v>
      </c>
    </row>
    <row r="35" spans="1:9" x14ac:dyDescent="0.25">
      <c r="A35" s="129">
        <v>31</v>
      </c>
      <c r="B35" s="21"/>
      <c r="C35" s="22"/>
      <c r="D35" s="119" t="s">
        <v>23</v>
      </c>
      <c r="E35" s="28">
        <v>1371.29</v>
      </c>
      <c r="F35" s="28">
        <v>1510</v>
      </c>
      <c r="G35" s="155">
        <v>1510</v>
      </c>
      <c r="H35" s="155">
        <v>1510</v>
      </c>
      <c r="I35" s="157">
        <v>1510</v>
      </c>
    </row>
    <row r="36" spans="1:9" x14ac:dyDescent="0.25">
      <c r="A36" s="120">
        <v>32</v>
      </c>
      <c r="B36" s="121"/>
      <c r="C36" s="122"/>
      <c r="D36" s="119" t="s">
        <v>35</v>
      </c>
      <c r="E36" s="28">
        <v>40667.9</v>
      </c>
      <c r="F36" s="28">
        <v>18800</v>
      </c>
      <c r="G36" s="155">
        <v>10000</v>
      </c>
      <c r="H36" s="155">
        <v>10000</v>
      </c>
      <c r="I36" s="161">
        <v>10000</v>
      </c>
    </row>
    <row r="37" spans="1:9" ht="25.5" x14ac:dyDescent="0.25">
      <c r="A37" s="120">
        <v>42</v>
      </c>
      <c r="B37" s="121"/>
      <c r="C37" s="122"/>
      <c r="D37" s="127" t="s">
        <v>46</v>
      </c>
      <c r="E37" s="28">
        <v>0</v>
      </c>
      <c r="F37" s="112">
        <v>0</v>
      </c>
      <c r="G37" s="157">
        <v>8800</v>
      </c>
      <c r="H37" s="155">
        <v>8800</v>
      </c>
      <c r="I37" s="161">
        <v>8800</v>
      </c>
    </row>
    <row r="38" spans="1:9" ht="25.5" x14ac:dyDescent="0.25">
      <c r="A38" s="297" t="s">
        <v>72</v>
      </c>
      <c r="B38" s="298"/>
      <c r="C38" s="299"/>
      <c r="D38" s="131" t="s">
        <v>46</v>
      </c>
      <c r="E38" s="112">
        <v>0</v>
      </c>
      <c r="F38" s="112">
        <v>0</v>
      </c>
      <c r="G38" s="157">
        <v>0</v>
      </c>
      <c r="H38" s="157">
        <v>0</v>
      </c>
      <c r="I38" s="162">
        <v>0</v>
      </c>
    </row>
    <row r="39" spans="1:9" x14ac:dyDescent="0.25">
      <c r="A39" s="267" t="s">
        <v>64</v>
      </c>
      <c r="B39" s="268"/>
      <c r="C39" s="269"/>
      <c r="D39" s="126" t="s">
        <v>61</v>
      </c>
      <c r="E39" s="28"/>
      <c r="F39" s="28"/>
      <c r="G39" s="155"/>
      <c r="H39" s="155"/>
      <c r="I39" s="155"/>
    </row>
    <row r="40" spans="1:9" ht="14.25" customHeight="1" x14ac:dyDescent="0.25">
      <c r="A40" s="270" t="s">
        <v>69</v>
      </c>
      <c r="B40" s="271"/>
      <c r="C40" s="272"/>
      <c r="D40" s="116" t="s">
        <v>70</v>
      </c>
      <c r="E40" s="111">
        <f t="shared" ref="E40:I41" si="1">E41</f>
        <v>6209.63</v>
      </c>
      <c r="F40" s="111">
        <v>7900</v>
      </c>
      <c r="G40" s="156">
        <f t="shared" si="1"/>
        <v>7900</v>
      </c>
      <c r="H40" s="156">
        <f t="shared" si="1"/>
        <v>7900</v>
      </c>
      <c r="I40" s="156">
        <f t="shared" si="1"/>
        <v>7900</v>
      </c>
    </row>
    <row r="41" spans="1:9" ht="15" customHeight="1" x14ac:dyDescent="0.25">
      <c r="A41" s="273" t="s">
        <v>65</v>
      </c>
      <c r="B41" s="274"/>
      <c r="C41" s="275"/>
      <c r="D41" s="117" t="s">
        <v>18</v>
      </c>
      <c r="E41" s="112">
        <f t="shared" si="1"/>
        <v>6209.63</v>
      </c>
      <c r="F41" s="112">
        <v>7900</v>
      </c>
      <c r="G41" s="157">
        <f t="shared" si="1"/>
        <v>7900</v>
      </c>
      <c r="H41" s="157">
        <f t="shared" si="1"/>
        <v>7900</v>
      </c>
      <c r="I41" s="157">
        <f t="shared" si="1"/>
        <v>7900</v>
      </c>
    </row>
    <row r="42" spans="1:9" x14ac:dyDescent="0.25">
      <c r="A42" s="273">
        <v>3</v>
      </c>
      <c r="B42" s="274"/>
      <c r="C42" s="275"/>
      <c r="D42" s="126" t="s">
        <v>22</v>
      </c>
      <c r="E42" s="132">
        <f>E43</f>
        <v>6209.63</v>
      </c>
      <c r="F42" s="28">
        <v>7900</v>
      </c>
      <c r="G42" s="155">
        <f>G43</f>
        <v>7900</v>
      </c>
      <c r="H42" s="155">
        <f>H43</f>
        <v>7900</v>
      </c>
      <c r="I42" s="155">
        <f>I43</f>
        <v>7900</v>
      </c>
    </row>
    <row r="43" spans="1:9" x14ac:dyDescent="0.25">
      <c r="A43" s="276">
        <v>32</v>
      </c>
      <c r="B43" s="277"/>
      <c r="C43" s="278"/>
      <c r="D43" s="119" t="s">
        <v>35</v>
      </c>
      <c r="E43" s="28">
        <v>6209.63</v>
      </c>
      <c r="F43" s="28">
        <v>7900</v>
      </c>
      <c r="G43" s="155">
        <v>7900</v>
      </c>
      <c r="H43" s="155">
        <v>7900</v>
      </c>
      <c r="I43" s="161">
        <v>7900</v>
      </c>
    </row>
    <row r="44" spans="1:9" ht="16.5" customHeight="1" x14ac:dyDescent="0.25">
      <c r="A44" s="285" t="s">
        <v>99</v>
      </c>
      <c r="B44" s="285"/>
      <c r="C44" s="285"/>
      <c r="D44" s="23" t="s">
        <v>98</v>
      </c>
      <c r="E44" s="27">
        <f>E45</f>
        <v>2854</v>
      </c>
      <c r="F44" s="113"/>
      <c r="G44" s="158"/>
      <c r="H44" s="158"/>
      <c r="I44" s="158"/>
    </row>
    <row r="45" spans="1:9" x14ac:dyDescent="0.25">
      <c r="A45" s="25" t="s">
        <v>100</v>
      </c>
      <c r="B45" s="25"/>
      <c r="C45" s="25"/>
      <c r="D45" s="25" t="s">
        <v>101</v>
      </c>
      <c r="E45" s="26">
        <f>E46</f>
        <v>2854</v>
      </c>
      <c r="F45" s="26">
        <v>0</v>
      </c>
      <c r="G45" s="159">
        <f t="shared" ref="G45:I47" si="2">G46</f>
        <v>0</v>
      </c>
      <c r="H45" s="159">
        <f t="shared" si="2"/>
        <v>0</v>
      </c>
      <c r="I45" s="159">
        <f t="shared" si="2"/>
        <v>0</v>
      </c>
    </row>
    <row r="46" spans="1:9" x14ac:dyDescent="0.25">
      <c r="A46" s="286" t="s">
        <v>65</v>
      </c>
      <c r="B46" s="286"/>
      <c r="C46" s="286"/>
      <c r="D46" s="24" t="s">
        <v>18</v>
      </c>
      <c r="E46" s="113">
        <f>E47</f>
        <v>2854</v>
      </c>
      <c r="F46" s="113">
        <v>0</v>
      </c>
      <c r="G46" s="158">
        <f t="shared" si="2"/>
        <v>0</v>
      </c>
      <c r="H46" s="158">
        <f t="shared" si="2"/>
        <v>0</v>
      </c>
      <c r="I46" s="158">
        <f t="shared" si="2"/>
        <v>0</v>
      </c>
    </row>
    <row r="47" spans="1:9" x14ac:dyDescent="0.25">
      <c r="A47" s="287">
        <v>3</v>
      </c>
      <c r="B47" s="287"/>
      <c r="C47" s="287"/>
      <c r="D47" s="23" t="s">
        <v>22</v>
      </c>
      <c r="E47" s="113">
        <v>2854</v>
      </c>
      <c r="F47" s="113">
        <v>0</v>
      </c>
      <c r="G47" s="158">
        <f t="shared" si="2"/>
        <v>0</v>
      </c>
      <c r="H47" s="158">
        <f t="shared" si="2"/>
        <v>0</v>
      </c>
      <c r="I47" s="158">
        <f t="shared" si="2"/>
        <v>0</v>
      </c>
    </row>
    <row r="48" spans="1:9" x14ac:dyDescent="0.25">
      <c r="A48" s="288">
        <v>32</v>
      </c>
      <c r="B48" s="288"/>
      <c r="C48" s="288"/>
      <c r="D48" s="133" t="s">
        <v>35</v>
      </c>
      <c r="E48" s="113">
        <v>1500</v>
      </c>
      <c r="F48" s="113">
        <v>0</v>
      </c>
      <c r="G48" s="158">
        <v>0</v>
      </c>
      <c r="H48" s="158">
        <v>0</v>
      </c>
      <c r="I48" s="158">
        <v>0</v>
      </c>
    </row>
    <row r="49" spans="7:9" ht="15.75" x14ac:dyDescent="0.25">
      <c r="G49" s="160"/>
      <c r="I49" s="110"/>
    </row>
  </sheetData>
  <mergeCells count="26">
    <mergeCell ref="A44:C44"/>
    <mergeCell ref="A46:C46"/>
    <mergeCell ref="A47:C47"/>
    <mergeCell ref="A48:C48"/>
    <mergeCell ref="A8:C8"/>
    <mergeCell ref="A9:C9"/>
    <mergeCell ref="A11:C11"/>
    <mergeCell ref="A10:C10"/>
    <mergeCell ref="A15:C15"/>
    <mergeCell ref="A25:C25"/>
    <mergeCell ref="A34:C34"/>
    <mergeCell ref="A33:C33"/>
    <mergeCell ref="A38:C38"/>
    <mergeCell ref="A20:C20"/>
    <mergeCell ref="A21:C21"/>
    <mergeCell ref="A18:C18"/>
    <mergeCell ref="A6:C6"/>
    <mergeCell ref="A7:C7"/>
    <mergeCell ref="A1:I1"/>
    <mergeCell ref="A3:I3"/>
    <mergeCell ref="A5:C5"/>
    <mergeCell ref="A39:C39"/>
    <mergeCell ref="A40:C40"/>
    <mergeCell ref="A41:C41"/>
    <mergeCell ref="A42:C42"/>
    <mergeCell ref="A43:C43"/>
  </mergeCells>
  <printOptions horizontalCentered="1" vertic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financ.prema izvor.financ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Tajnik Gkm</cp:lastModifiedBy>
  <cp:lastPrinted>2025-11-05T09:31:00Z</cp:lastPrinted>
  <dcterms:created xsi:type="dcterms:W3CDTF">2022-08-12T12:51:27Z</dcterms:created>
  <dcterms:modified xsi:type="dcterms:W3CDTF">2026-01-30T11:44:35Z</dcterms:modified>
</cp:coreProperties>
</file>