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GKM\Desktop\"/>
    </mc:Choice>
  </mc:AlternateContent>
  <xr:revisionPtr revIDLastSave="0" documentId="8_{2CCF0D7D-B62C-479E-BBFF-73379733E80A}" xr6:coauthVersionLast="47" xr6:coauthVersionMax="47" xr10:uidLastSave="{00000000-0000-0000-0000-000000000000}"/>
  <bookViews>
    <workbookView xWindow="-108" yWindow="-108" windowWidth="23256" windowHeight="12456" xr2:uid="{C362E247-8C02-4A10-94F1-750564DFC97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E30" i="1"/>
  <c r="E35" i="1"/>
  <c r="E38" i="1"/>
  <c r="E41" i="1"/>
  <c r="E42" i="1" l="1"/>
  <c r="B59" i="1" s="1"/>
</calcChain>
</file>

<file path=xl/sharedStrings.xml><?xml version="1.0" encoding="utf-8"?>
<sst xmlns="http://schemas.openxmlformats.org/spreadsheetml/2006/main" count="110" uniqueCount="80">
  <si>
    <t>GRADSKO KAZALIŠTE MLADIH</t>
  </si>
  <si>
    <t>Trg Republike 1</t>
  </si>
  <si>
    <t>SPLIT</t>
  </si>
  <si>
    <t>OIB:15177482366</t>
  </si>
  <si>
    <t>Temeljem članka 144. Zakona o proračunu,  Gradsko kazalište mladih Split objavljuje</t>
  </si>
  <si>
    <t xml:space="preserve">               </t>
  </si>
  <si>
    <t>KATEGORIJA 1 PRIMATELJA SREDSTAVA</t>
  </si>
  <si>
    <t>Naziv primatelja</t>
  </si>
  <si>
    <t>OIB</t>
  </si>
  <si>
    <t>Sjedište primatelja</t>
  </si>
  <si>
    <t>Način objave isplaćenog iznosa</t>
  </si>
  <si>
    <t>Vrsta rashoda i izdatka</t>
  </si>
  <si>
    <t>ZAGREB</t>
  </si>
  <si>
    <t>KATEGORIJA 2 PRIMATELJA SREDSTAVA</t>
  </si>
  <si>
    <t xml:space="preserve">3111 – Bruto plaća za redovan rad (neto, doprinosi i porez) </t>
  </si>
  <si>
    <t>3121 – Ostali rashodi za zaposlene (paušalni trošak prehrane)</t>
  </si>
  <si>
    <t>3132 – Doprinosi za obvezno zdravstveno osiguranje</t>
  </si>
  <si>
    <t>3211 – Službena putovanja</t>
  </si>
  <si>
    <t>3212 – Naknade za prijevoz</t>
  </si>
  <si>
    <t>32371-Autorski honorari</t>
  </si>
  <si>
    <t>UKUPNO:</t>
  </si>
  <si>
    <t>VODOVOD I KANALIZACIJA</t>
  </si>
  <si>
    <t>32341- opskrba vodom</t>
  </si>
  <si>
    <t>KONTROL BIRO D.O.O.</t>
  </si>
  <si>
    <t>32322-Usluge tekućeg održavanja</t>
  </si>
  <si>
    <t>IMAGE ENTER D.O.O.</t>
  </si>
  <si>
    <t>SOLIN</t>
  </si>
  <si>
    <t>32377-Usluge agencija, studentskog servisa</t>
  </si>
  <si>
    <t>GRAĐA PRODAJNI CENTRI D.O.O.</t>
  </si>
  <si>
    <t>DEKOD D.O.O</t>
  </si>
  <si>
    <t>32219 – Ostali materijal za potrebe redovitog poslovanja</t>
  </si>
  <si>
    <t> 49600228271</t>
  </si>
  <si>
    <t>32399-Ostale nespomenute usluge</t>
  </si>
  <si>
    <t>SVEUČILIŠTE U SPLITU - STUDENTSKI CENTAR</t>
  </si>
  <si>
    <t>ART ST- OBRT ZA USLUGU I TRGOVINU</t>
  </si>
  <si>
    <t>INA D.D</t>
  </si>
  <si>
    <t>323990-Ostale nespomenute usluge</t>
  </si>
  <si>
    <t>329310- Reprezentacija</t>
  </si>
  <si>
    <t>SWING CONSULTING</t>
  </si>
  <si>
    <t>323810-Usluge ažuriranja računalnih baza</t>
  </si>
  <si>
    <t>SARITA EVENTS</t>
  </si>
  <si>
    <t>94670982124.</t>
  </si>
  <si>
    <t>KAŠTEL SUĆURAC</t>
  </si>
  <si>
    <t>HRVATSKA AUTORSKA AGENCIJA CIV</t>
  </si>
  <si>
    <t>323990- Ostale nespomenute usluge</t>
  </si>
  <si>
    <t>321150-Naknade za prijevoz na službenom putu u zemlji</t>
  </si>
  <si>
    <t>HT</t>
  </si>
  <si>
    <r>
      <t>81793146560</t>
    </r>
    <r>
      <rPr>
        <sz val="8"/>
        <color rgb="FF474747"/>
        <rFont val="Arial"/>
        <family val="2"/>
        <charset val="238"/>
      </rPr>
      <t> </t>
    </r>
  </si>
  <si>
    <t>323310-Usluge telefona</t>
  </si>
  <si>
    <t>Informacija o trošenju sredstava Veljača 2026</t>
  </si>
  <si>
    <t>HRVATSKA RADIOTELEVIZIJA</t>
  </si>
  <si>
    <t>32331-Elektronski mediji</t>
  </si>
  <si>
    <t>IRA COMMERCE</t>
  </si>
  <si>
    <t>DUGOPOLJE</t>
  </si>
  <si>
    <t>32931- Reprezentacija</t>
  </si>
  <si>
    <t>DOLCE MANIA D.O.O</t>
  </si>
  <si>
    <t>TRGOVAČKI OBRT JAGLA, VL. ANTONIA BILONIĆ</t>
  </si>
  <si>
    <t>OBRT ZA USLUGE PEZELJ</t>
  </si>
  <si>
    <t>ČISTOĆA D.O.O</t>
  </si>
  <si>
    <t>323420-Iznišenje i odvoz smeća</t>
  </si>
  <si>
    <t>JURE- GVS D.O.O</t>
  </si>
  <si>
    <t>PODSTRANA</t>
  </si>
  <si>
    <t>323220-Usluge tekućeg i investicijskog održavanja postrojenja i opreme</t>
  </si>
  <si>
    <t>NIS D.O.O</t>
  </si>
  <si>
    <t>PINO KONZALTING D.O.O</t>
  </si>
  <si>
    <t>321310- Seminari, savjetovanja i simpoziji</t>
  </si>
  <si>
    <t>CAMMEO FRANŠIZA D.O.O</t>
  </si>
  <si>
    <t>OSIJEK</t>
  </si>
  <si>
    <t>32115-Naknada za prijevoz na službenom putu u zemlji</t>
  </si>
  <si>
    <t>BIPA D.O.O</t>
  </si>
  <si>
    <t>322160-Materijal za higijenske potrebe i njegu</t>
  </si>
  <si>
    <t>EURO- UNIT D.O.O</t>
  </si>
  <si>
    <t>ČAKOVEC</t>
  </si>
  <si>
    <t>ELEKTRONIČKI RAČUNI D.O.O</t>
  </si>
  <si>
    <t>IKEA HRVATSKA D.O.O</t>
  </si>
  <si>
    <t>SESVETE</t>
  </si>
  <si>
    <t>HNK ŠIBENIK</t>
  </si>
  <si>
    <t>ŠIBENIK</t>
  </si>
  <si>
    <t>FUCOTEX GMBH &amp; CO.KG</t>
  </si>
  <si>
    <t>NJEMAČKA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</si>
</sst>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1" x14ac:knownFonts="1"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</font>
    <font>
      <sz val="10"/>
      <color theme="1"/>
      <name val="Aptos Narrow"/>
      <family val="2"/>
      <charset val="238"/>
      <scheme val="minor"/>
    </font>
    <font>
      <sz val="8"/>
      <color rgb="FF47474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7" fillId="0" borderId="4" xfId="0" applyFont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left" vertical="center" wrapText="1"/>
    </xf>
    <xf numFmtId="164" fontId="4" fillId="2" borderId="8" xfId="0" applyNumberFormat="1" applyFont="1" applyFill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9" fillId="3" borderId="0" xfId="0" applyFont="1" applyFill="1"/>
    <xf numFmtId="2" fontId="8" fillId="3" borderId="4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vertical="center" wrapText="1"/>
    </xf>
    <xf numFmtId="0" fontId="0" fillId="3" borderId="0" xfId="0" applyFill="1"/>
    <xf numFmtId="2" fontId="8" fillId="3" borderId="10" xfId="0" applyNumberFormat="1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 wrapText="1"/>
    </xf>
    <xf numFmtId="2" fontId="8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vertical="center" wrapText="1"/>
    </xf>
    <xf numFmtId="2" fontId="7" fillId="3" borderId="4" xfId="0" applyNumberFormat="1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6DB4-8E58-4340-9779-744EEAEAB5A4}">
  <sheetPr>
    <pageSetUpPr fitToPage="1"/>
  </sheetPr>
  <dimension ref="B1:F66"/>
  <sheetViews>
    <sheetView tabSelected="1" topLeftCell="A33" workbookViewId="0">
      <selection activeCell="B45" sqref="B45"/>
    </sheetView>
  </sheetViews>
  <sheetFormatPr defaultRowHeight="14.4" x14ac:dyDescent="0.3"/>
  <cols>
    <col min="2" max="2" width="34" customWidth="1"/>
    <col min="3" max="3" width="39.33203125" customWidth="1"/>
    <col min="4" max="4" width="32.33203125" customWidth="1"/>
    <col min="5" max="5" width="31.33203125" customWidth="1"/>
    <col min="6" max="6" width="32.5546875" customWidth="1"/>
  </cols>
  <sheetData>
    <row r="1" spans="2:6" ht="17.399999999999999" x14ac:dyDescent="0.3">
      <c r="B1" s="1" t="s">
        <v>0</v>
      </c>
    </row>
    <row r="2" spans="2:6" ht="15.6" x14ac:dyDescent="0.3">
      <c r="B2" s="2" t="s">
        <v>1</v>
      </c>
    </row>
    <row r="3" spans="2:6" ht="15.6" x14ac:dyDescent="0.3">
      <c r="B3" s="2" t="s">
        <v>2</v>
      </c>
    </row>
    <row r="4" spans="2:6" ht="15.6" x14ac:dyDescent="0.3">
      <c r="B4" s="2" t="s">
        <v>3</v>
      </c>
    </row>
    <row r="5" spans="2:6" ht="15.6" x14ac:dyDescent="0.3">
      <c r="B5" s="3"/>
    </row>
    <row r="6" spans="2:6" ht="15.6" x14ac:dyDescent="0.3">
      <c r="B6" s="3" t="s">
        <v>4</v>
      </c>
    </row>
    <row r="7" spans="2:6" ht="15.6" x14ac:dyDescent="0.3">
      <c r="B7" s="3" t="s">
        <v>5</v>
      </c>
    </row>
    <row r="8" spans="2:6" ht="15.6" x14ac:dyDescent="0.3">
      <c r="B8" s="4"/>
    </row>
    <row r="9" spans="2:6" ht="15.6" x14ac:dyDescent="0.3">
      <c r="B9" s="4" t="s">
        <v>49</v>
      </c>
    </row>
    <row r="10" spans="2:6" ht="15.6" x14ac:dyDescent="0.3">
      <c r="B10" s="4"/>
    </row>
    <row r="11" spans="2:6" ht="15.6" x14ac:dyDescent="0.3">
      <c r="B11" s="3"/>
    </row>
    <row r="12" spans="2:6" ht="15" thickBot="1" x14ac:dyDescent="0.35">
      <c r="B12" s="5" t="s">
        <v>6</v>
      </c>
    </row>
    <row r="13" spans="2:6" ht="16.2" thickBot="1" x14ac:dyDescent="0.35">
      <c r="B13" s="9" t="s">
        <v>7</v>
      </c>
      <c r="C13" s="10" t="s">
        <v>8</v>
      </c>
      <c r="D13" s="10" t="s">
        <v>9</v>
      </c>
      <c r="E13" s="10" t="s">
        <v>10</v>
      </c>
      <c r="F13" s="10" t="s">
        <v>11</v>
      </c>
    </row>
    <row r="14" spans="2:6" s="35" customFormat="1" ht="27" thickBot="1" x14ac:dyDescent="0.35">
      <c r="B14" s="21" t="s">
        <v>33</v>
      </c>
      <c r="C14" s="22">
        <v>25975412650</v>
      </c>
      <c r="D14" s="22" t="s">
        <v>2</v>
      </c>
      <c r="E14" s="33">
        <v>2211.36</v>
      </c>
      <c r="F14" s="34" t="s">
        <v>27</v>
      </c>
    </row>
    <row r="15" spans="2:6" s="38" customFormat="1" ht="15" thickBot="1" x14ac:dyDescent="0.35">
      <c r="B15" s="23" t="s">
        <v>50</v>
      </c>
      <c r="C15" s="24">
        <v>68419124305</v>
      </c>
      <c r="D15" s="24" t="s">
        <v>12</v>
      </c>
      <c r="E15" s="36">
        <v>10.62</v>
      </c>
      <c r="F15" s="37" t="s">
        <v>51</v>
      </c>
    </row>
    <row r="16" spans="2:6" s="38" customFormat="1" ht="15" thickBot="1" x14ac:dyDescent="0.35">
      <c r="B16" s="23" t="s">
        <v>21</v>
      </c>
      <c r="C16" s="24">
        <v>56826138353</v>
      </c>
      <c r="D16" s="24" t="s">
        <v>2</v>
      </c>
      <c r="E16" s="36">
        <v>71.41</v>
      </c>
      <c r="F16" s="37" t="s">
        <v>22</v>
      </c>
    </row>
    <row r="17" spans="2:6" s="38" customFormat="1" ht="15" thickBot="1" x14ac:dyDescent="0.35">
      <c r="B17" s="23" t="s">
        <v>23</v>
      </c>
      <c r="C17" s="24">
        <v>80916616067</v>
      </c>
      <c r="D17" s="24" t="s">
        <v>2</v>
      </c>
      <c r="E17" s="36">
        <v>41.48</v>
      </c>
      <c r="F17" s="37" t="s">
        <v>24</v>
      </c>
    </row>
    <row r="18" spans="2:6" s="38" customFormat="1" ht="27" thickBot="1" x14ac:dyDescent="0.35">
      <c r="B18" s="25" t="s">
        <v>28</v>
      </c>
      <c r="C18" s="26">
        <v>70571833346</v>
      </c>
      <c r="D18" s="26" t="s">
        <v>26</v>
      </c>
      <c r="E18" s="39">
        <v>58.56</v>
      </c>
      <c r="F18" s="40" t="s">
        <v>30</v>
      </c>
    </row>
    <row r="19" spans="2:6" s="38" customFormat="1" ht="15" thickBot="1" x14ac:dyDescent="0.35">
      <c r="B19" s="41" t="s">
        <v>58</v>
      </c>
      <c r="C19" s="42">
        <v>16912997621</v>
      </c>
      <c r="D19" s="42" t="s">
        <v>2</v>
      </c>
      <c r="E19" s="43">
        <v>18.52</v>
      </c>
      <c r="F19" s="44" t="s">
        <v>59</v>
      </c>
    </row>
    <row r="20" spans="2:6" s="38" customFormat="1" ht="27" thickBot="1" x14ac:dyDescent="0.35">
      <c r="B20" s="45" t="s">
        <v>60</v>
      </c>
      <c r="C20" s="42">
        <v>83575472676</v>
      </c>
      <c r="D20" s="46" t="s">
        <v>61</v>
      </c>
      <c r="E20" s="47">
        <v>375</v>
      </c>
      <c r="F20" s="48" t="s">
        <v>62</v>
      </c>
    </row>
    <row r="21" spans="2:6" s="38" customFormat="1" ht="15" thickBot="1" x14ac:dyDescent="0.35">
      <c r="B21" s="45" t="s">
        <v>63</v>
      </c>
      <c r="C21" s="42">
        <v>89279236945</v>
      </c>
      <c r="D21" s="46" t="s">
        <v>2</v>
      </c>
      <c r="E21" s="47">
        <v>1875</v>
      </c>
      <c r="F21" s="48" t="s">
        <v>44</v>
      </c>
    </row>
    <row r="22" spans="2:6" s="38" customFormat="1" ht="27" thickBot="1" x14ac:dyDescent="0.35">
      <c r="B22" s="45" t="s">
        <v>64</v>
      </c>
      <c r="C22" s="46">
        <v>2156897147</v>
      </c>
      <c r="D22" s="46" t="s">
        <v>12</v>
      </c>
      <c r="E22" s="47">
        <v>625</v>
      </c>
      <c r="F22" s="48" t="s">
        <v>65</v>
      </c>
    </row>
    <row r="23" spans="2:6" s="38" customFormat="1" ht="27" thickBot="1" x14ac:dyDescent="0.35">
      <c r="B23" s="45" t="s">
        <v>66</v>
      </c>
      <c r="C23" s="46">
        <v>87479457713</v>
      </c>
      <c r="D23" s="46" t="s">
        <v>67</v>
      </c>
      <c r="E23" s="47">
        <v>176.56</v>
      </c>
      <c r="F23" s="48" t="s">
        <v>68</v>
      </c>
    </row>
    <row r="24" spans="2:6" s="38" customFormat="1" ht="27" thickBot="1" x14ac:dyDescent="0.35">
      <c r="B24" s="45" t="s">
        <v>69</v>
      </c>
      <c r="C24" s="46">
        <v>66498917936</v>
      </c>
      <c r="D24" s="46" t="s">
        <v>12</v>
      </c>
      <c r="E24" s="47">
        <v>266.3</v>
      </c>
      <c r="F24" s="41" t="s">
        <v>70</v>
      </c>
    </row>
    <row r="25" spans="2:6" s="38" customFormat="1" ht="27" thickBot="1" x14ac:dyDescent="0.35">
      <c r="B25" s="45" t="s">
        <v>71</v>
      </c>
      <c r="C25" s="46">
        <v>83605107180</v>
      </c>
      <c r="D25" s="46" t="s">
        <v>72</v>
      </c>
      <c r="E25" s="47">
        <v>12.03</v>
      </c>
      <c r="F25" s="41" t="s">
        <v>30</v>
      </c>
    </row>
    <row r="26" spans="2:6" s="38" customFormat="1" ht="15" thickBot="1" x14ac:dyDescent="0.35">
      <c r="B26" s="45" t="s">
        <v>73</v>
      </c>
      <c r="C26" s="46">
        <v>42889250808</v>
      </c>
      <c r="D26" s="46" t="s">
        <v>12</v>
      </c>
      <c r="E26" s="47">
        <v>7.3</v>
      </c>
      <c r="F26" s="40" t="s">
        <v>51</v>
      </c>
    </row>
    <row r="27" spans="2:6" s="38" customFormat="1" ht="27" thickBot="1" x14ac:dyDescent="0.35">
      <c r="B27" s="45" t="s">
        <v>74</v>
      </c>
      <c r="C27" s="46">
        <v>21523879111</v>
      </c>
      <c r="D27" s="46" t="s">
        <v>75</v>
      </c>
      <c r="E27" s="47">
        <v>649</v>
      </c>
      <c r="F27" s="41" t="s">
        <v>30</v>
      </c>
    </row>
    <row r="28" spans="2:6" s="38" customFormat="1" ht="15" thickBot="1" x14ac:dyDescent="0.35">
      <c r="B28" s="45" t="s">
        <v>76</v>
      </c>
      <c r="C28" s="46">
        <v>58343929119</v>
      </c>
      <c r="D28" s="46" t="s">
        <v>77</v>
      </c>
      <c r="E28" s="47">
        <v>3585</v>
      </c>
      <c r="F28" s="45" t="s">
        <v>36</v>
      </c>
    </row>
    <row r="29" spans="2:6" s="38" customFormat="1" ht="27" thickBot="1" x14ac:dyDescent="0.35">
      <c r="B29" s="45" t="s">
        <v>78</v>
      </c>
      <c r="C29" s="46"/>
      <c r="D29" s="46" t="s">
        <v>79</v>
      </c>
      <c r="E29" s="47">
        <v>822.42</v>
      </c>
      <c r="F29" s="41" t="s">
        <v>30</v>
      </c>
    </row>
    <row r="30" spans="2:6" s="38" customFormat="1" ht="27" thickBot="1" x14ac:dyDescent="0.35">
      <c r="B30" s="27" t="s">
        <v>25</v>
      </c>
      <c r="C30" s="28">
        <v>86357741882</v>
      </c>
      <c r="D30" s="28" t="s">
        <v>2</v>
      </c>
      <c r="E30" s="49">
        <f>683.75+52.5</f>
        <v>736.25</v>
      </c>
      <c r="F30" s="50" t="s">
        <v>30</v>
      </c>
    </row>
    <row r="31" spans="2:6" s="38" customFormat="1" ht="27" thickBot="1" x14ac:dyDescent="0.35">
      <c r="B31" s="27" t="s">
        <v>34</v>
      </c>
      <c r="C31" s="28">
        <v>21673573542</v>
      </c>
      <c r="D31" s="28" t="s">
        <v>2</v>
      </c>
      <c r="E31" s="49">
        <v>225</v>
      </c>
      <c r="F31" s="50" t="s">
        <v>30</v>
      </c>
    </row>
    <row r="32" spans="2:6" s="38" customFormat="1" ht="15" thickBot="1" x14ac:dyDescent="0.35">
      <c r="B32" s="27" t="s">
        <v>29</v>
      </c>
      <c r="C32" s="28" t="s">
        <v>31</v>
      </c>
      <c r="D32" s="28" t="s">
        <v>12</v>
      </c>
      <c r="E32" s="49">
        <f>260.21+212.45+143.41</f>
        <v>616.06999999999994</v>
      </c>
      <c r="F32" s="50" t="s">
        <v>32</v>
      </c>
    </row>
    <row r="33" spans="2:6" s="38" customFormat="1" ht="27" thickBot="1" x14ac:dyDescent="0.35">
      <c r="B33" s="27" t="s">
        <v>38</v>
      </c>
      <c r="C33" s="28">
        <v>90460957052</v>
      </c>
      <c r="D33" s="28" t="s">
        <v>2</v>
      </c>
      <c r="E33" s="49">
        <v>75.680000000000007</v>
      </c>
      <c r="F33" s="50" t="s">
        <v>39</v>
      </c>
    </row>
    <row r="34" spans="2:6" s="38" customFormat="1" ht="16.2" customHeight="1" thickBot="1" x14ac:dyDescent="0.35">
      <c r="B34" s="27" t="s">
        <v>40</v>
      </c>
      <c r="C34" s="28" t="s">
        <v>41</v>
      </c>
      <c r="D34" s="28" t="s">
        <v>42</v>
      </c>
      <c r="E34" s="49">
        <v>1084.8</v>
      </c>
      <c r="F34" s="50" t="s">
        <v>37</v>
      </c>
    </row>
    <row r="35" spans="2:6" s="38" customFormat="1" ht="16.2" customHeight="1" thickBot="1" x14ac:dyDescent="0.35">
      <c r="B35" s="27" t="s">
        <v>43</v>
      </c>
      <c r="C35" s="28">
        <v>93451064376</v>
      </c>
      <c r="D35" s="28" t="s">
        <v>12</v>
      </c>
      <c r="E35" s="49">
        <f>244.71+305.52</f>
        <v>550.23</v>
      </c>
      <c r="F35" s="50" t="s">
        <v>44</v>
      </c>
    </row>
    <row r="36" spans="2:6" s="38" customFormat="1" ht="15" thickBot="1" x14ac:dyDescent="0.35">
      <c r="B36" s="27" t="s">
        <v>52</v>
      </c>
      <c r="C36" s="28">
        <v>4881568165</v>
      </c>
      <c r="D36" s="28" t="s">
        <v>53</v>
      </c>
      <c r="E36" s="49">
        <v>110</v>
      </c>
      <c r="F36" s="50" t="s">
        <v>54</v>
      </c>
    </row>
    <row r="37" spans="2:6" s="38" customFormat="1" ht="15" thickBot="1" x14ac:dyDescent="0.35">
      <c r="B37" s="27" t="s">
        <v>55</v>
      </c>
      <c r="C37" s="28">
        <v>62383619739</v>
      </c>
      <c r="D37" s="28" t="s">
        <v>2</v>
      </c>
      <c r="E37" s="49">
        <v>195.9</v>
      </c>
      <c r="F37" s="50" t="s">
        <v>54</v>
      </c>
    </row>
    <row r="38" spans="2:6" s="38" customFormat="1" ht="27" thickBot="1" x14ac:dyDescent="0.35">
      <c r="B38" s="27" t="s">
        <v>56</v>
      </c>
      <c r="C38" s="28">
        <v>4494241228</v>
      </c>
      <c r="D38" s="28" t="s">
        <v>2</v>
      </c>
      <c r="E38" s="49">
        <f>375.8+227.67</f>
        <v>603.47</v>
      </c>
      <c r="F38" s="50" t="s">
        <v>30</v>
      </c>
    </row>
    <row r="39" spans="2:6" s="38" customFormat="1" ht="15" thickBot="1" x14ac:dyDescent="0.35">
      <c r="B39" s="27" t="s">
        <v>57</v>
      </c>
      <c r="C39" s="28">
        <v>26158063607</v>
      </c>
      <c r="D39" s="28" t="s">
        <v>2</v>
      </c>
      <c r="E39" s="49">
        <v>69</v>
      </c>
      <c r="F39" s="50" t="s">
        <v>44</v>
      </c>
    </row>
    <row r="40" spans="2:6" s="38" customFormat="1" ht="27" thickBot="1" x14ac:dyDescent="0.35">
      <c r="B40" s="27" t="s">
        <v>35</v>
      </c>
      <c r="C40" s="28">
        <v>27759560625</v>
      </c>
      <c r="D40" s="28" t="s">
        <v>12</v>
      </c>
      <c r="E40" s="49">
        <v>85.9</v>
      </c>
      <c r="F40" s="50" t="s">
        <v>45</v>
      </c>
    </row>
    <row r="41" spans="2:6" s="38" customFormat="1" ht="15" thickBot="1" x14ac:dyDescent="0.35">
      <c r="B41" s="27" t="s">
        <v>46</v>
      </c>
      <c r="C41" s="28" t="s">
        <v>47</v>
      </c>
      <c r="D41" s="28" t="s">
        <v>12</v>
      </c>
      <c r="E41" s="49">
        <f>342.31+73.59</f>
        <v>415.9</v>
      </c>
      <c r="F41" s="50" t="s">
        <v>48</v>
      </c>
    </row>
    <row r="42" spans="2:6" ht="15.6" customHeight="1" thickBot="1" x14ac:dyDescent="0.35">
      <c r="B42" s="14" t="s">
        <v>20</v>
      </c>
      <c r="C42" s="8"/>
      <c r="D42" s="7"/>
      <c r="E42" s="13">
        <f>SUM(E14:E41)</f>
        <v>15573.759999999997</v>
      </c>
      <c r="F42" s="20"/>
    </row>
    <row r="49" spans="2:4" x14ac:dyDescent="0.3">
      <c r="B49" s="16" t="s">
        <v>13</v>
      </c>
    </row>
    <row r="50" spans="2:4" ht="15" thickBot="1" x14ac:dyDescent="0.35">
      <c r="B50" s="15"/>
    </row>
    <row r="51" spans="2:4" ht="16.2" thickBot="1" x14ac:dyDescent="0.35">
      <c r="B51" s="17" t="s">
        <v>10</v>
      </c>
      <c r="C51" s="11" t="s">
        <v>11</v>
      </c>
    </row>
    <row r="52" spans="2:4" ht="27" thickBot="1" x14ac:dyDescent="0.35">
      <c r="B52" s="18">
        <v>57423.16</v>
      </c>
      <c r="C52" s="6" t="s">
        <v>14</v>
      </c>
    </row>
    <row r="53" spans="2:4" ht="27" thickBot="1" x14ac:dyDescent="0.35">
      <c r="B53" s="18">
        <v>2600</v>
      </c>
      <c r="C53" s="6" t="s">
        <v>15</v>
      </c>
    </row>
    <row r="54" spans="2:4" ht="27" thickBot="1" x14ac:dyDescent="0.35">
      <c r="B54" s="18">
        <v>11419.41</v>
      </c>
      <c r="C54" s="6" t="s">
        <v>16</v>
      </c>
    </row>
    <row r="55" spans="2:4" ht="15" thickBot="1" x14ac:dyDescent="0.35">
      <c r="B55" s="18">
        <v>9474.86</v>
      </c>
      <c r="C55" s="6" t="s">
        <v>17</v>
      </c>
    </row>
    <row r="56" spans="2:4" ht="15" thickBot="1" x14ac:dyDescent="0.35">
      <c r="B56" s="18">
        <v>930</v>
      </c>
      <c r="C56" s="6" t="s">
        <v>18</v>
      </c>
    </row>
    <row r="57" spans="2:4" ht="15" thickBot="1" x14ac:dyDescent="0.35">
      <c r="B57" s="12">
        <v>49153.53</v>
      </c>
      <c r="C57" s="6" t="s">
        <v>19</v>
      </c>
    </row>
    <row r="58" spans="2:4" ht="15" thickBot="1" x14ac:dyDescent="0.35">
      <c r="C58" s="6"/>
    </row>
    <row r="59" spans="2:4" x14ac:dyDescent="0.3">
      <c r="B59" s="29">
        <f>B55+B56+B54+B53+B52+E42+B57</f>
        <v>146574.72</v>
      </c>
      <c r="C59" s="30"/>
    </row>
    <row r="60" spans="2:4" ht="15" thickBot="1" x14ac:dyDescent="0.35">
      <c r="B60" s="31"/>
      <c r="C60" s="32"/>
    </row>
    <row r="61" spans="2:4" x14ac:dyDescent="0.3">
      <c r="D61" s="19"/>
    </row>
    <row r="65" customFormat="1" x14ac:dyDescent="0.3"/>
    <row r="66" customFormat="1" x14ac:dyDescent="0.3"/>
  </sheetData>
  <mergeCells count="1">
    <mergeCell ref="B59:C60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 MARAS</dc:creator>
  <cp:lastModifiedBy>GKM Knjigovodstvo</cp:lastModifiedBy>
  <cp:lastPrinted>2025-10-17T09:34:59Z</cp:lastPrinted>
  <dcterms:created xsi:type="dcterms:W3CDTF">2025-04-22T11:05:01Z</dcterms:created>
  <dcterms:modified xsi:type="dcterms:W3CDTF">2026-03-20T10:53:35Z</dcterms:modified>
</cp:coreProperties>
</file>