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KM\Desktop\"/>
    </mc:Choice>
  </mc:AlternateContent>
  <xr:revisionPtr revIDLastSave="0" documentId="8_{F626D4D1-4BF6-44B0-9792-D4351CF0D6FE}" xr6:coauthVersionLast="47" xr6:coauthVersionMax="47" xr10:uidLastSave="{00000000-0000-0000-0000-000000000000}"/>
  <bookViews>
    <workbookView xWindow="-108" yWindow="-108" windowWidth="23256" windowHeight="12456" xr2:uid="{C362E247-8C02-4A10-94F1-750564DFC97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" l="1"/>
  <c r="B47" i="1"/>
  <c r="B45" i="1"/>
  <c r="E33" i="1"/>
  <c r="E14" i="1"/>
  <c r="E17" i="1"/>
  <c r="E29" i="1"/>
  <c r="E22" i="1"/>
  <c r="E15" i="1"/>
  <c r="E27" i="1"/>
  <c r="E16" i="1"/>
  <c r="E20" i="1"/>
  <c r="E28" i="1"/>
  <c r="E18" i="1"/>
  <c r="E35" i="1" l="1"/>
  <c r="B52" i="1" s="1"/>
</calcChain>
</file>

<file path=xl/sharedStrings.xml><?xml version="1.0" encoding="utf-8"?>
<sst xmlns="http://schemas.openxmlformats.org/spreadsheetml/2006/main" count="88" uniqueCount="62">
  <si>
    <t>GRADSKO KAZALIŠTE MLADIH</t>
  </si>
  <si>
    <t>Trg Republike 1</t>
  </si>
  <si>
    <t>SPLIT</t>
  </si>
  <si>
    <t>OIB:15177482366</t>
  </si>
  <si>
    <t>Temeljem članka 144. Zakona o proračunu,  Gradsko kazalište mladih Split objavljuje</t>
  </si>
  <si>
    <t xml:space="preserve">               </t>
  </si>
  <si>
    <t>KATEGORIJA 1 PRIMATELJA SREDSTAVA</t>
  </si>
  <si>
    <t>Naziv primatelja</t>
  </si>
  <si>
    <t>OIB</t>
  </si>
  <si>
    <t>Sjedište primatelja</t>
  </si>
  <si>
    <t>Način objave isplaćenog iznosa</t>
  </si>
  <si>
    <t>Vrsta rashoda i izdatka</t>
  </si>
  <si>
    <t>ZAGREB</t>
  </si>
  <si>
    <t>KATEGORIJA 2 PRIMATELJA SREDSTAVA</t>
  </si>
  <si>
    <t xml:space="preserve">3111 – Bruto plaća za redovan rad (neto, doprinosi i porez) </t>
  </si>
  <si>
    <t>3121 – Ostali rashodi za zaposlene (paušalni trošak prehrane)</t>
  </si>
  <si>
    <t>3132 – Doprinosi za obvezno zdravstveno osiguranje</t>
  </si>
  <si>
    <t>3211 – Službena putovanja</t>
  </si>
  <si>
    <t>3212 – Naknade za prijevoz</t>
  </si>
  <si>
    <t>32371-Autorski honorari</t>
  </si>
  <si>
    <t>UKUPNO:</t>
  </si>
  <si>
    <t>SOLIN</t>
  </si>
  <si>
    <t>32377-Usluge agencija, studentskog servisa</t>
  </si>
  <si>
    <t>GRAĐA PRODAJNI CENTRI D.O.O.</t>
  </si>
  <si>
    <t>DEKOD D.O.O</t>
  </si>
  <si>
    <t>32219 – Ostali materijal za potrebe redovitog poslovanja</t>
  </si>
  <si>
    <t> 49600228271</t>
  </si>
  <si>
    <t>32399-Ostale nespomenute usluge</t>
  </si>
  <si>
    <t>SVEUČILIŠTE U SPLITU - STUDENTSKI CENTAR</t>
  </si>
  <si>
    <t>INA D.D</t>
  </si>
  <si>
    <t>SWING CONSULTING</t>
  </si>
  <si>
    <t>323810-Usluge ažuriranja računalnih baza</t>
  </si>
  <si>
    <t>323990- Ostale nespomenute usluge</t>
  </si>
  <si>
    <t>321150-Naknade za prijevoz na službenom putu u zemlji</t>
  </si>
  <si>
    <t>32331-Elektronski mediji</t>
  </si>
  <si>
    <t>ČISTOĆA D.O.O</t>
  </si>
  <si>
    <t>323420-Iznišenje i odvoz smeća</t>
  </si>
  <si>
    <t>ELEKTRONIČKI RAČUNI D.O.O</t>
  </si>
  <si>
    <t>KONZUM PLUS D.O.O</t>
  </si>
  <si>
    <t>ŽIVA VODA D.O.O</t>
  </si>
  <si>
    <t>HORFAM D.O.O</t>
  </si>
  <si>
    <t>VELIKA MLAKA</t>
  </si>
  <si>
    <t>42273- Oprema</t>
  </si>
  <si>
    <t>IMBUE</t>
  </si>
  <si>
    <t>32411-Naknada troškova službenog puta</t>
  </si>
  <si>
    <t>HRVATSKA POŠTA</t>
  </si>
  <si>
    <t>VELIKA GORICA</t>
  </si>
  <si>
    <t>32313-Poštarina</t>
  </si>
  <si>
    <t>JK BEAUTY STUDIO</t>
  </si>
  <si>
    <t>HRVATSKI TELEKOM</t>
  </si>
  <si>
    <t>32311-Usluge telefona</t>
  </si>
  <si>
    <t>PBZ CARD D.O.O</t>
  </si>
  <si>
    <t>CAMMEO FRANŠIZA D.O.O</t>
  </si>
  <si>
    <t>OSIJEK</t>
  </si>
  <si>
    <t>Informacija o trošenju sredstava Lipanj 2026</t>
  </si>
  <si>
    <t>SMOKVINA D.O.O</t>
  </si>
  <si>
    <t>HRVATSKA RADIOTELEVIZIJA</t>
  </si>
  <si>
    <t>HOTEL ASTORIA</t>
  </si>
  <si>
    <t>32113-Naknada za smjestaj na službenom putu u zemlji</t>
  </si>
  <si>
    <t>OBRT ZA USLUGE PEZELJ</t>
  </si>
  <si>
    <t>388.25</t>
  </si>
  <si>
    <t>KRUŠČICA D.O.O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</si>
</sst>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</font>
    <font>
      <sz val="10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2" fontId="5" fillId="0" borderId="3" xfId="0" applyNumberFormat="1" applyFont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/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DB4-8E58-4340-9779-744EEAEAB5A4}">
  <sheetPr>
    <pageSetUpPr fitToPage="1"/>
  </sheetPr>
  <dimension ref="B1:F54"/>
  <sheetViews>
    <sheetView tabSelected="1" topLeftCell="A4" workbookViewId="0">
      <selection activeCell="C16" sqref="C16"/>
    </sheetView>
  </sheetViews>
  <sheetFormatPr defaultRowHeight="14.4" x14ac:dyDescent="0.3"/>
  <cols>
    <col min="2" max="2" width="34" customWidth="1"/>
    <col min="3" max="3" width="39.33203125" customWidth="1"/>
    <col min="4" max="4" width="32.33203125" customWidth="1"/>
    <col min="5" max="5" width="31.33203125" customWidth="1"/>
    <col min="6" max="6" width="32.5546875" customWidth="1"/>
  </cols>
  <sheetData>
    <row r="1" spans="2:6" ht="17.399999999999999" x14ac:dyDescent="0.3">
      <c r="B1" s="1" t="s">
        <v>0</v>
      </c>
    </row>
    <row r="2" spans="2:6" ht="15.6" x14ac:dyDescent="0.3">
      <c r="B2" s="2" t="s">
        <v>1</v>
      </c>
    </row>
    <row r="3" spans="2:6" ht="15.6" x14ac:dyDescent="0.3">
      <c r="B3" s="2" t="s">
        <v>2</v>
      </c>
    </row>
    <row r="4" spans="2:6" ht="15.6" x14ac:dyDescent="0.3">
      <c r="B4" s="2" t="s">
        <v>3</v>
      </c>
    </row>
    <row r="5" spans="2:6" ht="15.6" x14ac:dyDescent="0.3">
      <c r="B5" s="3"/>
    </row>
    <row r="6" spans="2:6" ht="15.6" x14ac:dyDescent="0.3">
      <c r="B6" s="3" t="s">
        <v>4</v>
      </c>
    </row>
    <row r="7" spans="2:6" ht="15.6" x14ac:dyDescent="0.3">
      <c r="B7" s="3" t="s">
        <v>5</v>
      </c>
    </row>
    <row r="8" spans="2:6" ht="15.6" x14ac:dyDescent="0.3">
      <c r="B8" s="4"/>
    </row>
    <row r="9" spans="2:6" ht="15.6" x14ac:dyDescent="0.3">
      <c r="B9" s="4" t="s">
        <v>54</v>
      </c>
    </row>
    <row r="10" spans="2:6" ht="15.6" x14ac:dyDescent="0.3">
      <c r="B10" s="4"/>
    </row>
    <row r="11" spans="2:6" ht="15.6" x14ac:dyDescent="0.3">
      <c r="B11" s="3"/>
    </row>
    <row r="12" spans="2:6" ht="15" thickBot="1" x14ac:dyDescent="0.35">
      <c r="B12" s="5" t="s">
        <v>6</v>
      </c>
    </row>
    <row r="13" spans="2:6" ht="16.2" thickBot="1" x14ac:dyDescent="0.35">
      <c r="B13" s="19" t="s">
        <v>7</v>
      </c>
      <c r="C13" s="20" t="s">
        <v>8</v>
      </c>
      <c r="D13" s="20" t="s">
        <v>9</v>
      </c>
      <c r="E13" s="20" t="s">
        <v>10</v>
      </c>
      <c r="F13" s="20" t="s">
        <v>11</v>
      </c>
    </row>
    <row r="14" spans="2:6" s="25" customFormat="1" ht="27" thickBot="1" x14ac:dyDescent="0.35">
      <c r="B14" s="21" t="s">
        <v>28</v>
      </c>
      <c r="C14" s="22">
        <v>25975412650</v>
      </c>
      <c r="D14" s="22" t="s">
        <v>2</v>
      </c>
      <c r="E14" s="23">
        <f>37.76+2265.6+1264.96+283.2</f>
        <v>3851.52</v>
      </c>
      <c r="F14" s="24" t="s">
        <v>22</v>
      </c>
    </row>
    <row r="15" spans="2:6" s="25" customFormat="1" thickBot="1" x14ac:dyDescent="0.35">
      <c r="B15" s="21" t="s">
        <v>45</v>
      </c>
      <c r="C15" s="22">
        <v>87311810356</v>
      </c>
      <c r="D15" s="22" t="s">
        <v>46</v>
      </c>
      <c r="E15" s="23">
        <f>40.86+18.65+89.69</f>
        <v>149.19999999999999</v>
      </c>
      <c r="F15" s="24" t="s">
        <v>47</v>
      </c>
    </row>
    <row r="16" spans="2:6" s="25" customFormat="1" thickBot="1" x14ac:dyDescent="0.35">
      <c r="B16" s="21" t="s">
        <v>49</v>
      </c>
      <c r="C16" s="22">
        <v>81793146560</v>
      </c>
      <c r="D16" s="22" t="s">
        <v>12</v>
      </c>
      <c r="E16" s="23">
        <f>96.36+74.15+338.89</f>
        <v>509.4</v>
      </c>
      <c r="F16" s="24" t="s">
        <v>50</v>
      </c>
    </row>
    <row r="17" spans="2:6" s="25" customFormat="1" thickBot="1" x14ac:dyDescent="0.35">
      <c r="B17" s="21" t="s">
        <v>56</v>
      </c>
      <c r="C17" s="22">
        <v>68419124305</v>
      </c>
      <c r="D17" s="22" t="s">
        <v>12</v>
      </c>
      <c r="E17" s="23">
        <f>10.77+10.62</f>
        <v>21.39</v>
      </c>
      <c r="F17" s="24" t="s">
        <v>34</v>
      </c>
    </row>
    <row r="18" spans="2:6" ht="27" thickBot="1" x14ac:dyDescent="0.35">
      <c r="B18" s="26" t="s">
        <v>23</v>
      </c>
      <c r="C18" s="27">
        <v>70571833346</v>
      </c>
      <c r="D18" s="27" t="s">
        <v>21</v>
      </c>
      <c r="E18" s="28">
        <f>183.45</f>
        <v>183.45</v>
      </c>
      <c r="F18" s="29" t="s">
        <v>25</v>
      </c>
    </row>
    <row r="19" spans="2:6" ht="15" thickBot="1" x14ac:dyDescent="0.35">
      <c r="B19" s="30" t="s">
        <v>35</v>
      </c>
      <c r="C19" s="31">
        <v>16912997621</v>
      </c>
      <c r="D19" s="31" t="s">
        <v>2</v>
      </c>
      <c r="E19" s="32">
        <v>18.52</v>
      </c>
      <c r="F19" s="33" t="s">
        <v>36</v>
      </c>
    </row>
    <row r="20" spans="2:6" ht="15" thickBot="1" x14ac:dyDescent="0.35">
      <c r="B20" s="34" t="s">
        <v>48</v>
      </c>
      <c r="C20" s="31">
        <v>46860552045</v>
      </c>
      <c r="D20" s="35" t="s">
        <v>2</v>
      </c>
      <c r="E20" s="36">
        <f>120</f>
        <v>120</v>
      </c>
      <c r="F20" s="37" t="s">
        <v>32</v>
      </c>
    </row>
    <row r="21" spans="2:6" x14ac:dyDescent="0.3">
      <c r="B21" s="34" t="s">
        <v>37</v>
      </c>
      <c r="C21" s="35">
        <v>42889250808</v>
      </c>
      <c r="D21" s="35" t="s">
        <v>12</v>
      </c>
      <c r="E21" s="36">
        <v>7.3</v>
      </c>
      <c r="F21" s="29" t="s">
        <v>34</v>
      </c>
    </row>
    <row r="22" spans="2:6" ht="15" thickBot="1" x14ac:dyDescent="0.35">
      <c r="B22" s="38" t="s">
        <v>24</v>
      </c>
      <c r="C22" s="39" t="s">
        <v>26</v>
      </c>
      <c r="D22" s="39" t="s">
        <v>12</v>
      </c>
      <c r="E22" s="40">
        <f>134.98+369.09</f>
        <v>504.06999999999994</v>
      </c>
      <c r="F22" s="18" t="s">
        <v>27</v>
      </c>
    </row>
    <row r="23" spans="2:6" ht="27" thickBot="1" x14ac:dyDescent="0.35">
      <c r="B23" s="38" t="s">
        <v>30</v>
      </c>
      <c r="C23" s="39">
        <v>90460957052</v>
      </c>
      <c r="D23" s="39" t="s">
        <v>2</v>
      </c>
      <c r="E23" s="40">
        <v>75.680000000000007</v>
      </c>
      <c r="F23" s="18" t="s">
        <v>31</v>
      </c>
    </row>
    <row r="24" spans="2:6" ht="15" thickBot="1" x14ac:dyDescent="0.35">
      <c r="B24" s="38" t="s">
        <v>40</v>
      </c>
      <c r="C24" s="39">
        <v>70024126117</v>
      </c>
      <c r="D24" s="39" t="s">
        <v>41</v>
      </c>
      <c r="E24" s="40">
        <v>129.03</v>
      </c>
      <c r="F24" s="18" t="s">
        <v>42</v>
      </c>
    </row>
    <row r="25" spans="2:6" ht="15" thickBot="1" x14ac:dyDescent="0.35">
      <c r="B25" s="38" t="s">
        <v>43</v>
      </c>
      <c r="C25" s="39">
        <v>41474298319</v>
      </c>
      <c r="D25" s="39" t="s">
        <v>2</v>
      </c>
      <c r="E25" s="40">
        <v>327</v>
      </c>
      <c r="F25" s="18" t="s">
        <v>44</v>
      </c>
    </row>
    <row r="26" spans="2:6" ht="15" thickBot="1" x14ac:dyDescent="0.35">
      <c r="B26" s="38" t="s">
        <v>39</v>
      </c>
      <c r="C26" s="39">
        <v>86255713939</v>
      </c>
      <c r="D26" s="39" t="s">
        <v>12</v>
      </c>
      <c r="E26" s="40">
        <v>160.38</v>
      </c>
      <c r="F26" s="34" t="s">
        <v>32</v>
      </c>
    </row>
    <row r="27" spans="2:6" ht="27" thickBot="1" x14ac:dyDescent="0.35">
      <c r="B27" s="38" t="s">
        <v>29</v>
      </c>
      <c r="C27" s="39">
        <v>27759560625</v>
      </c>
      <c r="D27" s="39" t="s">
        <v>12</v>
      </c>
      <c r="E27" s="40">
        <f>656.96</f>
        <v>656.96</v>
      </c>
      <c r="F27" s="18" t="s">
        <v>33</v>
      </c>
    </row>
    <row r="28" spans="2:6" ht="27" thickBot="1" x14ac:dyDescent="0.35">
      <c r="B28" s="38" t="s">
        <v>38</v>
      </c>
      <c r="C28" s="39">
        <v>62226620908</v>
      </c>
      <c r="D28" s="39" t="s">
        <v>12</v>
      </c>
      <c r="E28" s="40">
        <f>5.83</f>
        <v>5.83</v>
      </c>
      <c r="F28" s="18" t="s">
        <v>25</v>
      </c>
    </row>
    <row r="29" spans="2:6" ht="27" thickBot="1" x14ac:dyDescent="0.35">
      <c r="B29" s="38" t="s">
        <v>55</v>
      </c>
      <c r="C29" s="39">
        <v>2419525960</v>
      </c>
      <c r="D29" s="39" t="s">
        <v>2</v>
      </c>
      <c r="E29" s="40">
        <f>649.39+2540</f>
        <v>3189.39</v>
      </c>
      <c r="F29" s="41" t="s">
        <v>33</v>
      </c>
    </row>
    <row r="30" spans="2:6" ht="15" thickBot="1" x14ac:dyDescent="0.35">
      <c r="B30" s="38" t="s">
        <v>59</v>
      </c>
      <c r="C30" s="39">
        <v>26158063607</v>
      </c>
      <c r="D30" s="39" t="s">
        <v>2</v>
      </c>
      <c r="E30" s="40">
        <v>65</v>
      </c>
      <c r="F30" s="18" t="s">
        <v>27</v>
      </c>
    </row>
    <row r="31" spans="2:6" ht="36" customHeight="1" thickBot="1" x14ac:dyDescent="0.35">
      <c r="B31" s="38" t="s">
        <v>51</v>
      </c>
      <c r="C31" s="39">
        <v>28495895537</v>
      </c>
      <c r="D31" s="39" t="s">
        <v>12</v>
      </c>
      <c r="E31" s="40" t="s">
        <v>60</v>
      </c>
      <c r="F31" s="18" t="s">
        <v>33</v>
      </c>
    </row>
    <row r="32" spans="2:6" ht="27" thickBot="1" x14ac:dyDescent="0.35">
      <c r="B32" s="38" t="s">
        <v>52</v>
      </c>
      <c r="C32" s="39">
        <v>87479457713</v>
      </c>
      <c r="D32" s="39" t="s">
        <v>53</v>
      </c>
      <c r="E32" s="40">
        <v>131.63</v>
      </c>
      <c r="F32" s="18" t="s">
        <v>33</v>
      </c>
    </row>
    <row r="33" spans="2:6" ht="27" thickBot="1" x14ac:dyDescent="0.35">
      <c r="B33" s="38" t="s">
        <v>57</v>
      </c>
      <c r="C33" s="39">
        <v>64685504163</v>
      </c>
      <c r="D33" s="39" t="s">
        <v>12</v>
      </c>
      <c r="E33" s="40">
        <f>49.72+3636.12</f>
        <v>3685.8399999999997</v>
      </c>
      <c r="F33" s="18" t="s">
        <v>58</v>
      </c>
    </row>
    <row r="34" spans="2:6" ht="15" thickBot="1" x14ac:dyDescent="0.35">
      <c r="B34" s="38" t="s">
        <v>61</v>
      </c>
      <c r="C34" s="39">
        <v>23715687607</v>
      </c>
      <c r="D34" s="39" t="s">
        <v>2</v>
      </c>
      <c r="E34" s="40">
        <v>1026.5</v>
      </c>
      <c r="F34" s="18" t="s">
        <v>44</v>
      </c>
    </row>
    <row r="35" spans="2:6" ht="15.6" customHeight="1" thickBot="1" x14ac:dyDescent="0.35">
      <c r="B35" s="12" t="s">
        <v>20</v>
      </c>
      <c r="C35" s="8"/>
      <c r="D35" s="7"/>
      <c r="E35" s="11">
        <f>SUM(E14:E34)</f>
        <v>14818.09</v>
      </c>
      <c r="F35" s="18"/>
    </row>
    <row r="42" spans="2:6" x14ac:dyDescent="0.3">
      <c r="B42" s="14" t="s">
        <v>13</v>
      </c>
    </row>
    <row r="43" spans="2:6" ht="15" thickBot="1" x14ac:dyDescent="0.35">
      <c r="B43" s="13"/>
    </row>
    <row r="44" spans="2:6" ht="16.2" thickBot="1" x14ac:dyDescent="0.35">
      <c r="B44" s="15" t="s">
        <v>10</v>
      </c>
      <c r="C44" s="9" t="s">
        <v>11</v>
      </c>
    </row>
    <row r="45" spans="2:6" ht="27" thickBot="1" x14ac:dyDescent="0.35">
      <c r="B45" s="16">
        <f>58766.54+19977.22</f>
        <v>78743.760000000009</v>
      </c>
      <c r="C45" s="6" t="s">
        <v>14</v>
      </c>
    </row>
    <row r="46" spans="2:6" ht="27" thickBot="1" x14ac:dyDescent="0.35">
      <c r="B46" s="16">
        <v>2500</v>
      </c>
      <c r="C46" s="6" t="s">
        <v>15</v>
      </c>
    </row>
    <row r="47" spans="2:6" ht="27" thickBot="1" x14ac:dyDescent="0.35">
      <c r="B47" s="16">
        <f>9696.45+3296.21+116.37+299.7</f>
        <v>13408.730000000001</v>
      </c>
      <c r="C47" s="6" t="s">
        <v>16</v>
      </c>
    </row>
    <row r="48" spans="2:6" ht="15" thickBot="1" x14ac:dyDescent="0.35">
      <c r="B48" s="16">
        <v>1080</v>
      </c>
      <c r="C48" s="6" t="s">
        <v>17</v>
      </c>
    </row>
    <row r="49" spans="2:4" ht="15" thickBot="1" x14ac:dyDescent="0.35">
      <c r="B49" s="16">
        <v>885</v>
      </c>
      <c r="C49" s="6" t="s">
        <v>18</v>
      </c>
    </row>
    <row r="50" spans="2:4" ht="15" thickBot="1" x14ac:dyDescent="0.35">
      <c r="B50" s="10">
        <f>7365.63+1551.68</f>
        <v>8917.31</v>
      </c>
      <c r="C50" s="6" t="s">
        <v>19</v>
      </c>
    </row>
    <row r="51" spans="2:4" ht="15" thickBot="1" x14ac:dyDescent="0.35">
      <c r="C51" s="6"/>
    </row>
    <row r="52" spans="2:4" x14ac:dyDescent="0.3">
      <c r="B52" s="42">
        <f>B48+B49+B47+B46+B45+E35+B50</f>
        <v>120352.89000000001</v>
      </c>
      <c r="C52" s="43"/>
    </row>
    <row r="53" spans="2:4" ht="15" thickBot="1" x14ac:dyDescent="0.35">
      <c r="B53" s="44"/>
      <c r="C53" s="45"/>
    </row>
    <row r="54" spans="2:4" x14ac:dyDescent="0.3">
      <c r="D54" s="17"/>
    </row>
  </sheetData>
  <mergeCells count="1">
    <mergeCell ref="B52:C5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MARAS</dc:creator>
  <cp:lastModifiedBy>GKM Knjigovodstvo</cp:lastModifiedBy>
  <cp:lastPrinted>2025-10-17T09:34:59Z</cp:lastPrinted>
  <dcterms:created xsi:type="dcterms:W3CDTF">2025-04-22T11:05:01Z</dcterms:created>
  <dcterms:modified xsi:type="dcterms:W3CDTF">2026-07-17T10:31:42Z</dcterms:modified>
</cp:coreProperties>
</file>